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usunoki-yuuma.MINAMIAIZUINT2\Desktop\260311_令和６年度財政状況資料集の作成等について\03_提出\"/>
    </mc:Choice>
  </mc:AlternateContent>
  <xr:revisionPtr revIDLastSave="0" documentId="13_ncr:1_{69B5236F-E0C8-46D1-A760-A7C349F5B747}"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<sst xmlns="http://schemas.openxmlformats.org/spreadsheetml/2006/main" count="1140" uniqueCount="561">
  <si>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</si>
  <si>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</si>
  <si>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</si>
  <si>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</si>
  <si>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</si>
  <si>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</si>
  <si>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</si>
  <si>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</si>
  <si>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</si>
  <si>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</si>
  <si>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</si>
  <si>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</si>
  <si>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</si>
  <si>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</si>
  <si>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</si>
  <si>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</si>
  <si>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</si>
  <si>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</si>
  <si>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</si>
  <si>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</si>
  <si>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</si>
  <si>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</si>
  <si>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</si>
  <si>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</si>
  <si>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</si>
  <si>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</si>
  <si>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</si>
  <si>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</si>
  <si>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</si>
  <si>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</si>
  <si>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</si>
  <si>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</si>
  <si>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</si>
  <si>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</si>
  <si>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</si>
  <si>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</si>
  <si>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</si>
  <si>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</si>
  <si>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</si>
  <si>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</si>
  <si>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</si>
  <si>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</si>
  <si>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</si>
  <si>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</si>
  <si>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</si>
  <si>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</si>
  <si>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</si>
  <si>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</si>
  <si>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</si>
  <si>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</si>
  <si>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</si>
  <si>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</si>
  <si>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</si>
  <si>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</si>
  <si>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</si>
  <si>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</si>
  <si>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</si>
  <si>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</si>
  <si>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</si>
  <si>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</si>
  <si>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</si>
  <si>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</si>
  <si>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</si>
  <si>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</si>
  <si>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</si>
  <si>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</si>
  <si>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</si>
  <si>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</si>
  <si>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</si>
  <si>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</si>
  <si>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</si>
  <si>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</si>
  <si>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</si>
  <si>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</si>
  <si>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</si>
  <si>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</si>
  <si>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</si>
  <si>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</si>
  <si>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</si>
  <si>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</si>
  <si>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</si>
  <si>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</si>
  <si>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</si>
  <si>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</si>
  <si>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</si>
  <si>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</si>
  <si>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</si>
  <si>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</si>
  <si>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</si>
  <si>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</si>
  <si>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</si>
  <si>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</si>
  <si>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</si>
  <si>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</si>
  <si>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</si>
  <si>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</si>
  <si>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</si>
  <si>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</si>
  <si>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</si>
  <si>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</si>
  <si>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</si>
  <si>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</si>
  <si>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</si>
  <si>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</si>
  <si>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</si>
  <si>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</si>
  <si>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</si>
  <si>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</si>
  <si>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</si>
  <si>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</si>
  <si>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</si>
  <si>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</si>
  <si>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</si>
  <si>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</si>
  <si>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</si>
  <si>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</si>
  <si>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</si>
  <si>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</si>
  <si>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</si>
  <si>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</si>
  <si>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</si>
  <si>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</si>
  <si>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</si>
  <si>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</si>
  <si>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</si>
  <si>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</si>
  <si>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</si>
  <si>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</si>
  <si>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</si>
  <si>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</si>
  <si>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</si>
  <si>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</si>
  <si>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</si>
  <si>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</si>
  <si>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</si>
  <si>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</si>
  <si>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</si>
  <si>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</si>
  <si>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</si>
  <si>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</si>
  <si>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</si>
  <si>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</si>
  <si>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</si>
  <si>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</si>
  <si>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</si>
  <si>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</si>
  <si>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</si>
  <si>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</si>
  <si>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</si>
  <si>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</si>
  <si>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</si>
  <si>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</si>
  <si>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</si>
  <si>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</si>
  <si>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</si>
  <si>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</si>
  <si>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</si>
  <si>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</si>
  <si>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</si>
  <si>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</si>
  <si>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</si>
  <si>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</si>
  <si>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</si>
  <si>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</si>
  <si>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</si>
  <si>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</si>
  <si>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</si>
  <si>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</si>
  <si>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</si>
  <si>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</si>
  <si>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</si>
  <si>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</si>
  <si>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</si>
  <si>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</si>
  <si>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</si>
  <si>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</si>
  <si>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</si>
  <si>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</si>
  <si>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</si>
  <si>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</si>
  <si>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</si>
  <si>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</si>
  <si>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</si>
  <si>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</si>
  <si>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</si>
  <si>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</si>
  <si>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</si>
  <si>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</si>
  <si>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</si>
  <si>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</si>
  <si>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</si>
  <si>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</si>
  <si>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</si>
  <si>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</si>
  <si>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</si>
  <si>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</si>
  <si>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</si>
  <si>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</si>
  <si>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</si>
  <si>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</si>
  <si>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</si>
  <si>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</si>
  <si>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福島県南会津町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</si>
  <si>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</si>
  <si>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</si>
  <si>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</si>
  <si>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</si>
  <si>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</si>
  <si>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</si>
  <si>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</si>
  <si>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</si>
  <si>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</si>
  <si>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</si>
  <si>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</si>
  <si>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</si>
  <si>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</si>
  <si>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</si>
  <si>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</si>
  <si>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</si>
  <si>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</si>
  <si>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</si>
  <si>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</si>
  <si>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</si>
  <si>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</si>
  <si>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</si>
  <si>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</si>
  <si>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</si>
  <si>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</si>
  <si>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</si>
  <si>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</si>
  <si>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</si>
  <si>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</si>
  <si>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</si>
  <si>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</si>
  <si>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</si>
  <si>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</si>
  <si>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</si>
  <si>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</si>
  <si>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</si>
  <si>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</si>
  <si>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</si>
  <si>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</si>
  <si>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</si>
  <si>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</si>
  <si>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</si>
  <si>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</si>
  <si>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</si>
  <si>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</si>
  <si>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</si>
  <si>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</si>
  <si>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</si>
  <si>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</si>
  <si>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</si>
  <si>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</si>
  <si>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</si>
  <si>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</si>
  <si>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</si>
  <si>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</si>
  <si>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</si>
  <si>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</si>
  <si>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</si>
  <si>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</si>
  <si>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</si>
  <si>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</si>
  <si>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</si>
  <si>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</si>
  <si>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</si>
  <si>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</si>
  <si>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</si>
  <si>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</si>
  <si>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</si>
  <si>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</si>
  <si>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</si>
  <si>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</si>
  <si>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</si>
  <si>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</si>
  <si>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</si>
  <si>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</si>
  <si>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</si>
  <si>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</si>
  <si>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</si>
  <si>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</si>
  <si>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</si>
  <si>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</si>
  <si>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</si>
  <si>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</si>
  <si>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</si>
  <si>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</si>
  <si>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</si>
  <si>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</si>
  <si>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</si>
  <si>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</si>
  <si>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</si>
  <si>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</si>
  <si>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</si>
  <si>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</si>
  <si>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</si>
  <si>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</si>
  <si>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</si>
  <si>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</si>
  <si>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</si>
  <si>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</si>
  <si>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</si>
  <si>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</si>
  <si>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</si>
  <si>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</si>
  <si>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</si>
  <si>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</si>
  <si>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</si>
  <si>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</si>
  <si>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</si>
  <si>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</si>
  <si>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</si>
  <si>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</si>
  <si>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</si>
  <si>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</si>
  <si>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</si>
  <si>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</si>
  <si>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</si>
  <si>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</si>
  <si>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</si>
  <si>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</si>
  <si>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</si>
  <si>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</si>
  <si>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</si>
  <si>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</si>
  <si>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</si>
  <si>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</si>
  <si>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</si>
  <si>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</si>
  <si>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</si>
  <si>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</si>
  <si>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</si>
  <si>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</si>
  <si>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</si>
  <si>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</si>
  <si>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</si>
  <si>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</si>
  <si>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</si>
  <si>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</si>
  <si>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</si>
  <si>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</si>
  <si>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</si>
  <si>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</si>
  <si>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</si>
  <si>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</si>
  <si>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</si>
  <si>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</si>
  <si>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</si>
  <si>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</si>
  <si>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</si>
  <si>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</si>
  <si>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</si>
  <si>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福島県南会津町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</si>
  <si>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</si>
  <si>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</si>
  <si>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</si>
  <si>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</si>
  <si>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</si>
  <si>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</si>
  <si>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</si>
  <si>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</si>
  <si>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</si>
  <si>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</si>
  <si>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</si>
  <si>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</si>
  <si>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</si>
  <si>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</si>
  <si>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</si>
  <si>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</si>
  <si>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</si>
  <si>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</si>
  <si>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</si>
  <si>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</si>
  <si>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</si>
  <si>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</si>
  <si>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</si>
  <si>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</si>
  <si>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</si>
  <si>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</si>
  <si>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</si>
  <si>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</si>
  <si>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</si>
  <si>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</si>
  <si>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</si>
  <si>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</si>
  <si>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</si>
  <si>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</si>
  <si>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</si>
  <si>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</si>
  <si>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</si>
  <si>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</si>
  <si>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</si>
  <si>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</si>
  <si>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</si>
  <si>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</si>
  <si>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</si>
  <si>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</si>
  <si>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</si>
  <si>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</si>
  <si>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</si>
  <si>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</si>
  <si>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</si>
  <si>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</si>
  <si>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</si>
  <si>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</si>
  <si>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</si>
  <si>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</si>
  <si>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</si>
  <si>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</si>
  <si>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</si>
  <si>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</si>
  <si>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</si>
  <si>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</si>
  <si>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</si>
  <si>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</si>
  <si>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</si>
  <si>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</si>
  <si>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</si>
  <si>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</si>
  <si>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</si>
  <si>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</si>
  <si>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</si>
  <si>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</si>
  <si>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</si>
  <si>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</si>
  <si>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</si>
  <si>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</si>
  <si>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</si>
  <si>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</si>
  <si>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</si>
  <si>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</si>
  <si>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</si>
  <si>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</si>
  <si>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</si>
  <si>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</si>
  <si>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</si>
  <si>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</si>
  <si>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</si>
  <si>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</si>
  <si>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</si>
  <si>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</si>
  <si>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</si>
  <si>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</si>
  <si>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</si>
  <si>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</si>
  <si>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</si>
  <si>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</si>
  <si>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</si>
  <si>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</si>
  <si>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</si>
  <si>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</si>
  <si>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</si>
  <si>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</si>
  <si>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</si>
  <si>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</si>
  <si>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</si>
  <si>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</si>
  <si>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</si>
  <si>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</si>
  <si>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</si>
  <si>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</si>
  <si>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</si>
  <si>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</si>
  <si>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</si>
  <si>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</si>
  <si>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</si>
  <si>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</si>
  <si>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</si>
  <si>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</si>
  <si>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</si>
  <si>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</si>
  <si>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</si>
  <si>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</si>
  <si>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</si>
  <si>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</si>
  <si>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</si>
  <si>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</si>
  <si>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</si>
  <si>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</si>
  <si>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</si>
  <si>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</si>
  <si>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</si>
  <si>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</si>
  <si>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</si>
  <si>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</si>
  <si>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</si>
  <si>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</si>
  <si>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</si>
  <si>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</si>
  <si>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</si>
  <si>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</si>
  <si>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</si>
  <si>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</si>
  <si>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</si>
  <si>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</si>
  <si>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</si>
  <si>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</si>
  <si>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</si>
  <si>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</si>
  <si>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</si>
  <si>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</si>
  <si>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</si>
  <si>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</si>
  <si>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</si>
  <si>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</si>
  <si>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</si>
  <si>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</si>
  <si>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</si>
  <si>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</si>
  <si>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</si>
  <si>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</si>
  <si>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</si>
  <si>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</si>
  <si>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</si>
  <si>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</si>
  <si>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</si>
  <si>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</si>
  <si>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</si>
  <si>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</si>
  <si>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</si>
  <si>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</si>
  <si>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</si>
  <si>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</si>
  <si>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</si>
  <si>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</si>
  <si>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</si>
  <si>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</si>
  <si>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</si>
  <si>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</si>
  <si>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</si>
  <si>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</si>
  <si>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</si>
  <si>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</si>
  <si>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</si>
  <si>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</si>
  <si>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</si>
  <si>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</si>
  <si>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</si>
  <si>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</si>
  <si>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</si>
  <si>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</si>
  <si>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南会津地方広域市町村圏組合
一般会計</t>
    <rPh sb="0" eb="13">
      <t>ミナミアイヅチホウコウイキシチョウソンケンクミアイ</t>
    </rPh>
    <rPh sb="14" eb="18">
      <t>イッパンカイケイ</t>
    </rPh>
    <phoneticPr fontId="2"/>
  </si>
  <si>
    <t>南会津地方環境衛生組合
一般会計</t>
    <rPh sb="0" eb="3">
      <t>ミナミアイヅ</t>
    </rPh>
    <rPh sb="3" eb="5">
      <t>チホウ</t>
    </rPh>
    <rPh sb="5" eb="11">
      <t>カンキョウエイセイクミアイ</t>
    </rPh>
    <rPh sb="12" eb="16">
      <t>イッパンカイケイ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</si>
  <si>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</si>
  <si>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6">
      <t>フクシマケンシチョウソン</t>
    </rPh>
    <rPh sb="6" eb="12">
      <t>ソウゴウジムクミアイ</t>
    </rPh>
    <rPh sb="13" eb="15">
      <t>ショウボウ</t>
    </rPh>
    <rPh sb="15" eb="18">
      <t>ホショウトウ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</si>
  <si>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</si>
  <si>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</si>
  <si>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</si>
  <si>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</si>
  <si>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広域高齢者医療特別会計</t>
    <rPh sb="0" eb="3">
      <t>フクシマケン</t>
    </rPh>
    <rPh sb="3" eb="10">
      <t>コウキコウレイシャイリョウ</t>
    </rPh>
    <rPh sb="10" eb="14">
      <t>コウイキレンゴウ</t>
    </rPh>
    <rPh sb="15" eb="22">
      <t>コウイキコウレイシャイリョウ</t>
    </rPh>
    <rPh sb="22" eb="26">
      <t>トクベツカイケイ</t>
    </rPh>
    <phoneticPr fontId="2"/>
  </si>
  <si>
    <t>公益財団法人南会津町振興公社</t>
    <rPh sb="0" eb="6">
      <t>コウエキザイダンホウジン</t>
    </rPh>
    <rPh sb="6" eb="10">
      <t>ミナミアイヅマチ</t>
    </rPh>
    <rPh sb="10" eb="14">
      <t>シンコウコウシャ</t>
    </rPh>
    <phoneticPr fontId="2"/>
  </si>
  <si>
    <t>株式会社みなみあいづ</t>
    <rPh sb="0" eb="4">
      <t>カブシキガイシャ</t>
    </rPh>
    <phoneticPr fontId="2"/>
  </si>
  <si>
    <t>会津高原たていわ農産有限会社</t>
    <rPh sb="0" eb="4">
      <t>アイヅコウゲン</t>
    </rPh>
    <rPh sb="8" eb="10">
      <t>ノウサン</t>
    </rPh>
    <rPh sb="10" eb="14">
      <t>ユウゲンガイシャ</t>
    </rPh>
    <phoneticPr fontId="2"/>
  </si>
  <si>
    <t>有限会社伊南の郷</t>
    <rPh sb="0" eb="4">
      <t>ユウゲンガイシャ</t>
    </rPh>
    <rPh sb="4" eb="6">
      <t>イナ</t>
    </rPh>
    <rPh sb="7" eb="8">
      <t>サト</t>
    </rPh>
    <phoneticPr fontId="2"/>
  </si>
  <si>
    <t>-</t>
    <phoneticPr fontId="2"/>
  </si>
  <si>
    <t>地域づくり振興基金</t>
    <rPh sb="0" eb="2">
      <t>チイキ</t>
    </rPh>
    <rPh sb="5" eb="9">
      <t>シンコウキキン</t>
    </rPh>
    <phoneticPr fontId="5"/>
  </si>
  <si>
    <t>公共施設等整備基金</t>
    <rPh sb="0" eb="9">
      <t>コウキョウシセツトウセイビキキン</t>
    </rPh>
    <phoneticPr fontId="5"/>
  </si>
  <si>
    <t>ふれあい福祉基金</t>
    <rPh sb="4" eb="6">
      <t>フクシ</t>
    </rPh>
    <rPh sb="6" eb="8">
      <t>キキン</t>
    </rPh>
    <phoneticPr fontId="5"/>
  </si>
  <si>
    <t>過疎地域持続的発展事業基金</t>
    <rPh sb="0" eb="7">
      <t>カソチイキジゾクテキ</t>
    </rPh>
    <rPh sb="7" eb="11">
      <t>ハッテンジギョウ</t>
    </rPh>
    <rPh sb="11" eb="13">
      <t>キキン</t>
    </rPh>
    <phoneticPr fontId="5"/>
  </si>
  <si>
    <t>森林環境譲与税基金</t>
    <rPh sb="0" eb="9">
      <t>シンリンカンキョウジョウヨゼイキキン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</si>
</sst>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7ACC-4314-B53B-EF56AF1491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205119</c:v>
                </c:pt>
                <c:pt idx="1">
                  <c:v>147049</c:v>
                </c:pt>
                <c:pt idx="2">
                  <c:v>137028</c:v>
                </c:pt>
                <c:pt idx="3">
                  <c:v>147341</c:v>
                </c:pt>
                <c:pt idx="4">
                  <c:v>151124</c:v>
                </c:pt>
              </c:numCache>
            </c:numRef>
          </c:val>
          <c:smooth val="0"/>
          <c:extLst>
            <c:ext xmlns:c16="http://schemas.microsoft.com/office/drawing/2014/chart" uri="{C3380CC4-5D6E-409C-BE32-E72D297353CC}">
              <c16:uniqueId val="{00000001-7ACC-4314-B53B-EF56AF1491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4.32</c:v>
                </c:pt>
                <c:pt idx="1">
                  <c:v>4.71</c:v>
                </c:pt>
                <c:pt idx="2">
                  <c:v>5.28</c:v>
                </c:pt>
                <c:pt idx="3">
                  <c:v>5.24</c:v>
                </c:pt>
                <c:pt idx="4">
                  <c:v>4.34</c:v>
                </c:pt>
              </c:numCache>
            </c:numRef>
          </c:val>
          <c:extLst>
            <c:ext xmlns:c16="http://schemas.microsoft.com/office/drawing/2014/chart" uri="{C3380CC4-5D6E-409C-BE32-E72D297353CC}">
              <c16:uniqueId val="{00000000-C2C5-4C2C-B7F0-D63329716E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19.37</c:v>
                </c:pt>
                <c:pt idx="1">
                  <c:v>20.73</c:v>
                </c:pt>
                <c:pt idx="2">
                  <c:v>21.42</c:v>
                </c:pt>
                <c:pt idx="3">
                  <c:v>24.04</c:v>
                </c:pt>
                <c:pt idx="4">
                  <c:v>26.48</c:v>
                </c:pt>
              </c:numCache>
            </c:numRef>
          </c:val>
          <c:extLst>
            <c:ext xmlns:c16="http://schemas.microsoft.com/office/drawing/2014/chart" uri="{C3380CC4-5D6E-409C-BE32-E72D297353CC}">
              <c16:uniqueId val="{00000001-C2C5-4C2C-B7F0-D63329716E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2.63</c:v>
                </c:pt>
                <c:pt idx="2">
                  <c:v>0.44</c:v>
                </c:pt>
                <c:pt idx="3">
                  <c:v>2.61</c:v>
                </c:pt>
                <c:pt idx="4">
                  <c:v>1.76</c:v>
                </c:pt>
              </c:numCache>
            </c:numRef>
          </c:val>
          <c:smooth val="0"/>
          <c:extLst>
            <c:ext xmlns:c16="http://schemas.microsoft.com/office/drawing/2014/chart" uri="{C3380CC4-5D6E-409C-BE32-E72D297353CC}">
              <c16:uniqueId val="{00000002-C2C5-4C2C-B7F0-D63329716E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A1-4803-A62F-37D26E460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A1-4803-A62F-37D26E460F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A1-4803-A62F-37D26E460F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A1-4803-A62F-37D26E460F1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0.04</c:v>
                </c:pt>
                <c:pt idx="8">
                  <c:v>#N/A</c:v>
                </c:pt>
                <c:pt idx="9">
                  <c:v>0.01</c:v>
                </c:pt>
              </c:numCache>
            </c:numRef>
          </c:val>
          <c:extLst>
            <c:ext xmlns:c16="http://schemas.microsoft.com/office/drawing/2014/chart" uri="{C3380CC4-5D6E-409C-BE32-E72D297353CC}">
              <c16:uniqueId val="{00000004-13A1-4803-A62F-37D26E460F1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1.06</c:v>
                </c:pt>
                <c:pt idx="4">
                  <c:v>#N/A</c:v>
                </c:pt>
                <c:pt idx="5">
                  <c:v>0.8</c:v>
                </c:pt>
                <c:pt idx="6">
                  <c:v>#N/A</c:v>
                </c:pt>
                <c:pt idx="7">
                  <c:v>0.92</c:v>
                </c:pt>
                <c:pt idx="8">
                  <c:v>#N/A</c:v>
                </c:pt>
                <c:pt idx="9">
                  <c:v>0.74</c:v>
                </c:pt>
              </c:numCache>
            </c:numRef>
          </c:val>
          <c:extLst>
            <c:ext xmlns:c16="http://schemas.microsoft.com/office/drawing/2014/chart" uri="{C3380CC4-5D6E-409C-BE32-E72D297353CC}">
              <c16:uniqueId val="{00000005-13A1-4803-A62F-37D26E460F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0.34</c:v>
                </c:pt>
                <c:pt idx="4">
                  <c:v>#N/A</c:v>
                </c:pt>
                <c:pt idx="5">
                  <c:v>0.52</c:v>
                </c:pt>
                <c:pt idx="6">
                  <c:v>#N/A</c:v>
                </c:pt>
                <c:pt idx="7">
                  <c:v>0.52</c:v>
                </c:pt>
                <c:pt idx="8">
                  <c:v>#N/A</c:v>
                </c:pt>
                <c:pt idx="9">
                  <c:v>0.74</c:v>
                </c:pt>
              </c:numCache>
            </c:numRef>
          </c:val>
          <c:extLst>
            <c:ext xmlns:c16="http://schemas.microsoft.com/office/drawing/2014/chart" uri="{C3380CC4-5D6E-409C-BE32-E72D297353CC}">
              <c16:uniqueId val="{00000006-13A1-4803-A62F-37D26E460F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1.34</c:v>
                </c:pt>
                <c:pt idx="4">
                  <c:v>#N/A</c:v>
                </c:pt>
                <c:pt idx="5">
                  <c:v>1.1000000000000001</c:v>
                </c:pt>
                <c:pt idx="6">
                  <c:v>#N/A</c:v>
                </c:pt>
                <c:pt idx="7">
                  <c:v>0.52</c:v>
                </c:pt>
                <c:pt idx="8">
                  <c:v>#N/A</c:v>
                </c:pt>
                <c:pt idx="9">
                  <c:v>0.97</c:v>
                </c:pt>
              </c:numCache>
            </c:numRef>
          </c:val>
          <c:extLst>
            <c:ext xmlns:c16="http://schemas.microsoft.com/office/drawing/2014/chart" uri="{C3380CC4-5D6E-409C-BE32-E72D297353CC}">
              <c16:uniqueId val="{00000007-13A1-4803-A62F-37D26E460F1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3.52</c:v>
                </c:pt>
                <c:pt idx="4">
                  <c:v>#N/A</c:v>
                </c:pt>
                <c:pt idx="5">
                  <c:v>3.54</c:v>
                </c:pt>
                <c:pt idx="6">
                  <c:v>#N/A</c:v>
                </c:pt>
                <c:pt idx="7">
                  <c:v>3.7</c:v>
                </c:pt>
                <c:pt idx="8">
                  <c:v>#N/A</c:v>
                </c:pt>
                <c:pt idx="9">
                  <c:v>3.49</c:v>
                </c:pt>
              </c:numCache>
            </c:numRef>
          </c:val>
          <c:extLst>
            <c:ext xmlns:c16="http://schemas.microsoft.com/office/drawing/2014/chart" uri="{C3380CC4-5D6E-409C-BE32-E72D297353CC}">
              <c16:uniqueId val="{00000008-13A1-4803-A62F-37D26E460F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4.3099999999999996</c:v>
                </c:pt>
                <c:pt idx="2">
                  <c:v>#N/A</c:v>
                </c:pt>
                <c:pt idx="3">
                  <c:v>4.71</c:v>
                </c:pt>
                <c:pt idx="4">
                  <c:v>#N/A</c:v>
                </c:pt>
                <c:pt idx="5">
                  <c:v>5.27</c:v>
                </c:pt>
                <c:pt idx="6">
                  <c:v>#N/A</c:v>
                </c:pt>
                <c:pt idx="7">
                  <c:v>5.23</c:v>
                </c:pt>
                <c:pt idx="8">
                  <c:v>#N/A</c:v>
                </c:pt>
                <c:pt idx="9">
                  <c:v>4.34</c:v>
                </c:pt>
              </c:numCache>
            </c:numRef>
          </c:val>
          <c:extLst>
            <c:ext xmlns:c16="http://schemas.microsoft.com/office/drawing/2014/chart" uri="{C3380CC4-5D6E-409C-BE32-E72D297353CC}">
              <c16:uniqueId val="{00000009-13A1-4803-A62F-37D26E460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1519</c:v>
                </c:pt>
                <c:pt idx="5">
                  <c:v>1495</c:v>
                </c:pt>
                <c:pt idx="8">
                  <c:v>1516</c:v>
                </c:pt>
                <c:pt idx="11">
                  <c:v>1530</c:v>
                </c:pt>
                <c:pt idx="14">
                  <c:v>1425</c:v>
                </c:pt>
              </c:numCache>
            </c:numRef>
          </c:val>
          <c:extLst>
            <c:ext xmlns:c16="http://schemas.microsoft.com/office/drawing/2014/chart" uri="{C3380CC4-5D6E-409C-BE32-E72D297353CC}">
              <c16:uniqueId val="{00000000-2DDD-4A17-B000-23EFC64846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DD-4A17-B000-23EFC64846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30</c:v>
                </c:pt>
                <c:pt idx="6">
                  <c:v>30</c:v>
                </c:pt>
                <c:pt idx="9">
                  <c:v>30</c:v>
                </c:pt>
                <c:pt idx="12">
                  <c:v>0</c:v>
                </c:pt>
              </c:numCache>
            </c:numRef>
          </c:val>
          <c:extLst>
            <c:ext xmlns:c16="http://schemas.microsoft.com/office/drawing/2014/chart" uri="{C3380CC4-5D6E-409C-BE32-E72D297353CC}">
              <c16:uniqueId val="{00000002-2DDD-4A17-B000-23EFC64846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2DDD-4A17-B000-23EFC64846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353</c:v>
                </c:pt>
                <c:pt idx="3">
                  <c:v>358</c:v>
                </c:pt>
                <c:pt idx="6">
                  <c:v>369</c:v>
                </c:pt>
                <c:pt idx="9">
                  <c:v>285</c:v>
                </c:pt>
                <c:pt idx="12">
                  <c:v>255</c:v>
                </c:pt>
              </c:numCache>
            </c:numRef>
          </c:val>
          <c:extLst>
            <c:ext xmlns:c16="http://schemas.microsoft.com/office/drawing/2014/chart" uri="{C3380CC4-5D6E-409C-BE32-E72D297353CC}">
              <c16:uniqueId val="{00000004-2DDD-4A17-B000-23EFC64846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DD-4A17-B000-23EFC64846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DD-4A17-B000-23EFC64846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1546</c:v>
                </c:pt>
                <c:pt idx="3">
                  <c:v>1549</c:v>
                </c:pt>
                <c:pt idx="6">
                  <c:v>1690</c:v>
                </c:pt>
                <c:pt idx="9">
                  <c:v>1664</c:v>
                </c:pt>
                <c:pt idx="12">
                  <c:v>1577</c:v>
                </c:pt>
              </c:numCache>
            </c:numRef>
          </c:val>
          <c:extLst>
            <c:ext xmlns:c16="http://schemas.microsoft.com/office/drawing/2014/chart" uri="{C3380CC4-5D6E-409C-BE32-E72D297353CC}">
              <c16:uniqueId val="{00000007-2DDD-4A17-B000-23EFC64846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c:v>
                </c:pt>
                <c:pt idx="2">
                  <c:v>#N/A</c:v>
                </c:pt>
                <c:pt idx="3">
                  <c:v>#N/A</c:v>
                </c:pt>
                <c:pt idx="4">
                  <c:v>442</c:v>
                </c:pt>
                <c:pt idx="5">
                  <c:v>#N/A</c:v>
                </c:pt>
                <c:pt idx="6">
                  <c:v>#N/A</c:v>
                </c:pt>
                <c:pt idx="7">
                  <c:v>573</c:v>
                </c:pt>
                <c:pt idx="8">
                  <c:v>#N/A</c:v>
                </c:pt>
                <c:pt idx="9">
                  <c:v>#N/A</c:v>
                </c:pt>
                <c:pt idx="10">
                  <c:v>449</c:v>
                </c:pt>
                <c:pt idx="11">
                  <c:v>#N/A</c:v>
                </c:pt>
                <c:pt idx="12">
                  <c:v>#N/A</c:v>
                </c:pt>
                <c:pt idx="13">
                  <c:v>407</c:v>
                </c:pt>
                <c:pt idx="14">
                  <c:v>#N/A</c:v>
                </c:pt>
              </c:numCache>
            </c:numRef>
          </c:val>
          <c:smooth val="0"/>
          <c:extLst>
            <c:ext xmlns:c16="http://schemas.microsoft.com/office/drawing/2014/chart" uri="{C3380CC4-5D6E-409C-BE32-E72D297353CC}">
              <c16:uniqueId val="{00000008-2DDD-4A17-B000-23EFC64846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15058</c:v>
                </c:pt>
                <c:pt idx="5">
                  <c:v>14517</c:v>
                </c:pt>
                <c:pt idx="8">
                  <c:v>13928</c:v>
                </c:pt>
                <c:pt idx="11">
                  <c:v>13860</c:v>
                </c:pt>
                <c:pt idx="14">
                  <c:v>13261</c:v>
                </c:pt>
              </c:numCache>
            </c:numRef>
          </c:val>
          <c:extLst>
            <c:ext xmlns:c16="http://schemas.microsoft.com/office/drawing/2014/chart" uri="{C3380CC4-5D6E-409C-BE32-E72D297353CC}">
              <c16:uniqueId val="{00000000-02B5-4173-905A-D13D43B812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15</c:v>
                </c:pt>
                <c:pt idx="8">
                  <c:v>9</c:v>
                </c:pt>
                <c:pt idx="11">
                  <c:v>3</c:v>
                </c:pt>
                <c:pt idx="14">
                  <c:v>0</c:v>
                </c:pt>
              </c:numCache>
            </c:numRef>
          </c:val>
          <c:extLst>
            <c:ext xmlns:c16="http://schemas.microsoft.com/office/drawing/2014/chart" uri="{C3380CC4-5D6E-409C-BE32-E72D297353CC}">
              <c16:uniqueId val="{00000001-02B5-4173-905A-D13D43B812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4734</c:v>
                </c:pt>
                <c:pt idx="5">
                  <c:v>5052</c:v>
                </c:pt>
                <c:pt idx="8">
                  <c:v>5088</c:v>
                </c:pt>
                <c:pt idx="11">
                  <c:v>5339</c:v>
                </c:pt>
                <c:pt idx="14">
                  <c:v>5542</c:v>
                </c:pt>
              </c:numCache>
            </c:numRef>
          </c:val>
          <c:extLst>
            <c:ext xmlns:c16="http://schemas.microsoft.com/office/drawing/2014/chart" uri="{C3380CC4-5D6E-409C-BE32-E72D297353CC}">
              <c16:uniqueId val="{00000002-02B5-4173-905A-D13D43B812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B5-4173-905A-D13D43B812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B5-4173-905A-D13D43B812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B5-4173-905A-D13D43B812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1813</c:v>
                </c:pt>
                <c:pt idx="3">
                  <c:v>1736</c:v>
                </c:pt>
                <c:pt idx="6">
                  <c:v>1693</c:v>
                </c:pt>
                <c:pt idx="9">
                  <c:v>1714</c:v>
                </c:pt>
                <c:pt idx="12">
                  <c:v>1749</c:v>
                </c:pt>
              </c:numCache>
            </c:numRef>
          </c:val>
          <c:extLst>
            <c:ext xmlns:c16="http://schemas.microsoft.com/office/drawing/2014/chart" uri="{C3380CC4-5D6E-409C-BE32-E72D297353CC}">
              <c16:uniqueId val="{00000006-02B5-4173-905A-D13D43B812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B5-4173-905A-D13D43B812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3170</c:v>
                </c:pt>
                <c:pt idx="3">
                  <c:v>3048</c:v>
                </c:pt>
                <c:pt idx="6">
                  <c:v>3021</c:v>
                </c:pt>
                <c:pt idx="9">
                  <c:v>2563</c:v>
                </c:pt>
                <c:pt idx="12">
                  <c:v>2259</c:v>
                </c:pt>
              </c:numCache>
            </c:numRef>
          </c:val>
          <c:extLst>
            <c:ext xmlns:c16="http://schemas.microsoft.com/office/drawing/2014/chart" uri="{C3380CC4-5D6E-409C-BE32-E72D297353CC}">
              <c16:uniqueId val="{00000008-02B5-4173-905A-D13D43B812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c:v>
                </c:pt>
                <c:pt idx="3">
                  <c:v>59</c:v>
                </c:pt>
                <c:pt idx="6">
                  <c:v>30</c:v>
                </c:pt>
                <c:pt idx="9">
                  <c:v>0</c:v>
                </c:pt>
                <c:pt idx="12">
                  <c:v>0</c:v>
                </c:pt>
              </c:numCache>
            </c:numRef>
          </c:val>
          <c:extLst>
            <c:ext xmlns:c16="http://schemas.microsoft.com/office/drawing/2014/chart" uri="{C3380CC4-5D6E-409C-BE32-E72D297353CC}">
              <c16:uniqueId val="{00000009-02B5-4173-905A-D13D43B812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16951</c:v>
                </c:pt>
                <c:pt idx="3">
                  <c:v>16976</c:v>
                </c:pt>
                <c:pt idx="6">
                  <c:v>16413</c:v>
                </c:pt>
                <c:pt idx="9">
                  <c:v>16219</c:v>
                </c:pt>
                <c:pt idx="12">
                  <c:v>16048</c:v>
                </c:pt>
              </c:numCache>
            </c:numRef>
          </c:val>
          <c:extLst>
            <c:ext xmlns:c16="http://schemas.microsoft.com/office/drawing/2014/chart" uri="{C3380CC4-5D6E-409C-BE32-E72D297353CC}">
              <c16:uniqueId val="{0000000A-02B5-4173-905A-D13D43B812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2206</c:v>
                </c:pt>
                <c:pt idx="2">
                  <c:v>#N/A</c:v>
                </c:pt>
                <c:pt idx="3">
                  <c:v>#N/A</c:v>
                </c:pt>
                <c:pt idx="4">
                  <c:v>2235</c:v>
                </c:pt>
                <c:pt idx="5">
                  <c:v>#N/A</c:v>
                </c:pt>
                <c:pt idx="6">
                  <c:v>#N/A</c:v>
                </c:pt>
                <c:pt idx="7">
                  <c:v>2132</c:v>
                </c:pt>
                <c:pt idx="8">
                  <c:v>#N/A</c:v>
                </c:pt>
                <c:pt idx="9">
                  <c:v>#N/A</c:v>
                </c:pt>
                <c:pt idx="10">
                  <c:v>1293</c:v>
                </c:pt>
                <c:pt idx="11">
                  <c:v>#N/A</c:v>
                </c:pt>
                <c:pt idx="12">
                  <c:v>#N/A</c:v>
                </c:pt>
                <c:pt idx="13">
                  <c:v>1254</c:v>
                </c:pt>
                <c:pt idx="14">
                  <c:v>#N/A</c:v>
                </c:pt>
              </c:numCache>
            </c:numRef>
          </c:val>
          <c:smooth val="0"/>
          <c:extLst>
            <c:ext xmlns:c16="http://schemas.microsoft.com/office/drawing/2014/chart" uri="{C3380CC4-5D6E-409C-BE32-E72D297353CC}">
              <c16:uniqueId val="{0000000B-02B5-4173-905A-D13D43B812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1779</c:v>
                </c:pt>
                <c:pt idx="1">
                  <c:v>1999</c:v>
                </c:pt>
                <c:pt idx="2">
                  <c:v>2218</c:v>
                </c:pt>
              </c:numCache>
            </c:numRef>
          </c:val>
          <c:extLst>
            <c:ext xmlns:c16="http://schemas.microsoft.com/office/drawing/2014/chart" uri="{C3380CC4-5D6E-409C-BE32-E72D297353CC}">
              <c16:uniqueId val="{00000000-7BC5-4B05-B062-E13861E96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648</c:v>
                </c:pt>
                <c:pt idx="1">
                  <c:v>646</c:v>
                </c:pt>
                <c:pt idx="2">
                  <c:v>634</c:v>
                </c:pt>
              </c:numCache>
            </c:numRef>
          </c:val>
          <c:extLst>
            <c:ext xmlns:c16="http://schemas.microsoft.com/office/drawing/2014/chart" uri="{C3380CC4-5D6E-409C-BE32-E72D297353CC}">
              <c16:uniqueId val="{00000001-7BC5-4B05-B062-E13861E96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3510</c:v>
                </c:pt>
                <c:pt idx="1">
                  <c:v>3428</c:v>
                </c:pt>
                <c:pt idx="2">
                  <c:v>3347</c:v>
                </c:pt>
              </c:numCache>
            </c:numRef>
          </c:val>
          <c:extLst>
            <c:ext xmlns:c16="http://schemas.microsoft.com/office/drawing/2014/chart" uri="{C3380CC4-5D6E-409C-BE32-E72D297353CC}">
              <c16:uniqueId val="{00000002-7BC5-4B05-B062-E13861E96C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一般会計、公営企業会計ともに地方債元金償還額を上回らない範囲で地方債の新規発行を継続してきたことにより、元利償還金等は年々減少傾向である。</a:t>
          </a:r>
        </a:p>
        <a:p>
          <a:r>
            <a:rPr kumimoji="1" lang="ja-JP" altLang="en-US" sz="1400">
              <a:latin typeface="ＭＳ ゴシック" pitchFamily="49" charset="-128"/>
              <a:ea typeface="ＭＳ ゴシック" pitchFamily="49" charset="-128"/>
            </a:rPr>
            <a:t>　しかしながら、人口減少により歳入の大半を占める地方交付税や町税が減少することが想定されることから、中長期視点に基づく地方債の計画的な活用や公債費負担の平準化に努める。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一般会計、公営企業会計ともに地方債元金償還額を上回らない範囲で地方債の新規発行を継続してきたことにより、一般会計等地方債現在高及び公営企業債等繰入見込み額は年々減少傾向である。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しかしながら、人口減少により歳入の大半を占める地方交付税や町税が減少することが想定されることから、中長期視点に基づく地方債の計画的な活用や公債費負担の平準化に努める。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今後の公共施設等の大規模改修等に備え、公共施設等整備基金に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千円、過疎地域持続的発展事業基金に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千円等、一般会計全体で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一方、町営住宅改修事業や既存施設解体撤去工事等に充てるため公共施設等整備基金を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千円、高齢者世帯等除雪支援事業や配食サービス事業に充てるためふれあい福祉基金を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千円等、一般会計全体で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の維持管理や高齢者福祉に係る事業に多額の費用を要し、基金全体として減少傾向になることが想定される。中長期的な観点で事務事業の見直しを行い、歳出を抑制するともに、計画的な積立により健全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・地域づくり振興基金・・・・・・・地域における住民の連携及び旧町村単位での地域振興に資するための事業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・公共施設等整備基金・・・・・・・公共施設の新築や維持補修のための事業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・ふれあい福祉基金・・・・・・・・福祉サービス向上に資するための事業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・過疎地域持続的発展事業基金・・・過疎地域の持続的発展の支援に関する特別措置法に規定する事業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・森林環境譲与税基金・・・・・・・森林の整備、人材の育成・確保、普及啓発、木材利用の促進のための事業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千円を積立てた一方、地域づくり振興事業充当分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千円を積立てた一方、町営住宅改修事業や既存施設解体撤去工事充当分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千円を積立てた一方、高齢者世帯等除雪支援事業や配食サービス事業充当分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・過疎地域持続的発展事業基金・・・地域デマンド・乗合タクシー運行事業等に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千円取崩した一方、新たに過疎対策事業債を発行し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・森林環境譲与税基金・・・・・・・当年度譲与額のうち、当年度事業に充当しきれなかった額及び利子を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たな基金の創設予定はないが、普通交付税が減少する中で、特に財政調整基金による歳入不足調整の役割が多くなっているとともに、多くの公共施設の維持管理経費がますますかかることが想定されることから、財政調整基金の取崩し額を抑制するとともに、公共施設等整備基金については計画的に積み立てていくことが必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令和６年度に取崩しは無く、決算余剰金等で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人口減少に伴い普通交付税が減少する中、中長期的な視点から事務事業の見直しに着手し、歳出を抑制しながら当初予算での財政調整基金取崩し額を最小限に抑えていく。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千円を積立てた一方、役場本庁舎建設事業償還金に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千円、消防庁舎建設事業償還金に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千円、令和５年度普通交付税で措置された臨財債基金分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減債基金は特定の事業に係る地方債償還分を積立てたものであることから、計画にそって取崩していく。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急速に進む少子高齢化や人口減少等が作用し、歳入に占める町税の割合は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％と低い状態であり、財政力指数も類似団体内平均を下回る状況が続いている。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婚・子育て支援策の充実による子育て世帯の定住促進、地域の特性を生かした農林業振興、さらには近年成長が著しいドローン産業の誘致等に取り組み、地域経済の活性化による税収の増加を図り、財政基盤の強化につなげ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69021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一般職及び会計年度任用職員等の給与改定並びに会計年度任用職員への勤勉手当支給開始による人件費の増加が大きく影響し、前年度比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とほぼ同値となっているものの、物価高騰の影響により、各種公共施設等の維持管理経費も上昇している状況であり、適正な人員管理と公共施設等総合管理計画に基づく施設の統廃合を強力に推し進め、経常経費の圧縮により財政の弾力性を確保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134112</xdr:rowOff>
    </xdr:from>
    <xdr:to>
      <xdr:col>23</xdr:col>
      <xdr:colOff>133350</xdr:colOff>
      <xdr:row>59</xdr:row>
      <xdr:rowOff>165481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4966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59</xdr:row>
      <xdr:rowOff>134112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303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114808</xdr:rowOff>
    </xdr:from>
    <xdr:to>
      <xdr:col>15</xdr:col>
      <xdr:colOff>82550</xdr:colOff>
      <xdr:row>59</xdr:row>
      <xdr:rowOff>114808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60</xdr:row>
      <xdr:rowOff>32639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035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114681</xdr:rowOff>
    </xdr:from>
    <xdr:to>
      <xdr:col>23</xdr:col>
      <xdr:colOff>184150</xdr:colOff>
      <xdr:row>60</xdr:row>
      <xdr:rowOff>44831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131208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83312</xdr:rowOff>
    </xdr:from>
    <xdr:to>
      <xdr:col>19</xdr:col>
      <xdr:colOff>184150</xdr:colOff>
      <xdr:row>60</xdr:row>
      <xdr:rowOff>13462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23639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6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64008</xdr:rowOff>
    </xdr:from>
    <xdr:to>
      <xdr:col>15</xdr:col>
      <xdr:colOff>133350</xdr:colOff>
      <xdr:row>59</xdr:row>
      <xdr:rowOff>165608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64008</xdr:rowOff>
    </xdr:from>
    <xdr:to>
      <xdr:col>11</xdr:col>
      <xdr:colOff>82550</xdr:colOff>
      <xdr:row>59</xdr:row>
      <xdr:rowOff>165608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150385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153289</xdr:rowOff>
    </xdr:from>
    <xdr:to>
      <xdr:col>7</xdr:col>
      <xdr:colOff>31750</xdr:colOff>
      <xdr:row>60</xdr:row>
      <xdr:rowOff>83439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68216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れに比例して人件費・物件費等の決算額は類似団体内平均値を大きく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経常収支比率のうち人件費は前年度比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ポイント上昇しており、待遇改善とともに決算額も増えることから、適正な人員管理と配置、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による事務の効率化等に取り組み、経費の抑制を図る。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119047</xdr:rowOff>
    </xdr:from>
    <xdr:to>
      <xdr:col>23</xdr:col>
      <xdr:colOff>133350</xdr:colOff>
      <xdr:row>84</xdr:row>
      <xdr:rowOff>68757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49397"/>
          <a:ext cx="8382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110750</xdr:rowOff>
    </xdr:from>
    <xdr:to>
      <xdr:col>19</xdr:col>
      <xdr:colOff>133350</xdr:colOff>
      <xdr:row>83</xdr:row>
      <xdr:rowOff>119047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1100"/>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110750</xdr:rowOff>
    </xdr:from>
    <xdr:to>
      <xdr:col>15</xdr:col>
      <xdr:colOff>82550</xdr:colOff>
      <xdr:row>83</xdr:row>
      <xdr:rowOff>166649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41100"/>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66999</xdr:rowOff>
    </xdr:from>
    <xdr:to>
      <xdr:col>11</xdr:col>
      <xdr:colOff>31750</xdr:colOff>
      <xdr:row>83</xdr:row>
      <xdr:rowOff>166649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97349"/>
          <a:ext cx="8890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17957</xdr:rowOff>
    </xdr:from>
    <xdr:to>
      <xdr:col>23</xdr:col>
      <xdr:colOff>184150</xdr:colOff>
      <xdr:row>84</xdr:row>
      <xdr:rowOff>119557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161484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9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68247</xdr:rowOff>
    </xdr:from>
    <xdr:to>
      <xdr:col>19</xdr:col>
      <xdr:colOff>184150</xdr:colOff>
      <xdr:row>83</xdr:row>
      <xdr:rowOff>169847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154624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8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59950</xdr:rowOff>
    </xdr:from>
    <xdr:to>
      <xdr:col>15</xdr:col>
      <xdr:colOff>133350</xdr:colOff>
      <xdr:row>83</xdr:row>
      <xdr:rowOff>161550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146327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115849</xdr:rowOff>
    </xdr:from>
    <xdr:to>
      <xdr:col>11</xdr:col>
      <xdr:colOff>82550</xdr:colOff>
      <xdr:row>84</xdr:row>
      <xdr:rowOff>45999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30776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3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16199</xdr:rowOff>
    </xdr:from>
    <xdr:to>
      <xdr:col>7</xdr:col>
      <xdr:colOff>31750</xdr:colOff>
      <xdr:row>83</xdr:row>
      <xdr:rowOff>117799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102576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類似団体内平均とほぼ同値で推移しているが、町の財政状況等を勘案しながら、給与構造の検討・見直しを進める。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125589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84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98778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人当たり職員数は類似団体内平均値を大きく上回る状況が続いている。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今後さらに人口減少が進むことが想定され、機構改革を含めた適正な人員管理に努める。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86481</xdr:rowOff>
    </xdr:from>
    <xdr:to>
      <xdr:col>81</xdr:col>
      <xdr:colOff>44450</xdr:colOff>
      <xdr:row>64</xdr:row>
      <xdr:rowOff>112909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59281"/>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30178</xdr:rowOff>
    </xdr:from>
    <xdr:to>
      <xdr:col>77</xdr:col>
      <xdr:colOff>44450</xdr:colOff>
      <xdr:row>64</xdr:row>
      <xdr:rowOff>86481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00297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30178</xdr:rowOff>
    </xdr:from>
    <xdr:to>
      <xdr:col>72</xdr:col>
      <xdr:colOff>203200</xdr:colOff>
      <xdr:row>64</xdr:row>
      <xdr:rowOff>68096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00297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16389</xdr:rowOff>
    </xdr:from>
    <xdr:to>
      <xdr:col>68</xdr:col>
      <xdr:colOff>152400</xdr:colOff>
      <xdr:row>64</xdr:row>
      <xdr:rowOff>68096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98918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62109</xdr:rowOff>
    </xdr:from>
    <xdr:to>
      <xdr:col>81</xdr:col>
      <xdr:colOff>95250</xdr:colOff>
      <xdr:row>64</xdr:row>
      <xdr:rowOff>163709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0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34186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0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35681</xdr:rowOff>
    </xdr:from>
    <xdr:to>
      <xdr:col>77</xdr:col>
      <xdr:colOff>95250</xdr:colOff>
      <xdr:row>64</xdr:row>
      <xdr:rowOff>137281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122058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150828</xdr:rowOff>
    </xdr:from>
    <xdr:to>
      <xdr:col>73</xdr:col>
      <xdr:colOff>44450</xdr:colOff>
      <xdr:row>64</xdr:row>
      <xdr:rowOff>80978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65755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17296</xdr:rowOff>
    </xdr:from>
    <xdr:to>
      <xdr:col>68</xdr:col>
      <xdr:colOff>203200</xdr:colOff>
      <xdr:row>64</xdr:row>
      <xdr:rowOff>118896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103673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137039</xdr:rowOff>
    </xdr:from>
    <xdr:to>
      <xdr:col>64</xdr:col>
      <xdr:colOff>152400</xdr:colOff>
      <xdr:row>64</xdr:row>
      <xdr:rowOff>67189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51966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算定に係る係数について、分母となる標準税収入額等が</a:t>
          </a:r>
          <a:r>
            <a:rPr kumimoji="1" lang="en-US" altLang="ja-JP" sz="1300">
              <a:latin typeface="ＭＳ Ｐゴシック" panose="020B0600070205080204" pitchFamily="50" charset="-128"/>
              <a:ea typeface="ＭＳ Ｐゴシック" panose="020B0600070205080204" pitchFamily="50" charset="-128"/>
            </a:rPr>
            <a:t>73,035</a:t>
          </a:r>
          <a:r>
            <a:rPr kumimoji="1" lang="ja-JP" altLang="en-US" sz="1300">
              <a:latin typeface="ＭＳ Ｐゴシック" panose="020B0600070205080204" pitchFamily="50" charset="-128"/>
              <a:ea typeface="ＭＳ Ｐゴシック" panose="020B0600070205080204" pitchFamily="50" charset="-128"/>
            </a:rPr>
            <a:t>千円減少したものの普通交付税が</a:t>
          </a:r>
          <a:r>
            <a:rPr kumimoji="1" lang="en-US" altLang="ja-JP" sz="1300">
              <a:latin typeface="ＭＳ Ｐゴシック" panose="020B0600070205080204" pitchFamily="50" charset="-128"/>
              <a:ea typeface="ＭＳ Ｐゴシック" panose="020B0600070205080204" pitchFamily="50" charset="-128"/>
            </a:rPr>
            <a:t>153,168</a:t>
          </a:r>
          <a:r>
            <a:rPr kumimoji="1" lang="ja-JP" altLang="en-US" sz="1300">
              <a:latin typeface="ＭＳ Ｐゴシック" panose="020B0600070205080204" pitchFamily="50" charset="-128"/>
              <a:ea typeface="ＭＳ Ｐゴシック" panose="020B0600070205080204" pitchFamily="50" charset="-128"/>
            </a:rPr>
            <a:t>千円増加したことが大きく作用し、総額</a:t>
          </a:r>
          <a:r>
            <a:rPr kumimoji="1" lang="en-US" altLang="ja-JP" sz="1300">
              <a:latin typeface="ＭＳ Ｐゴシック" panose="020B0600070205080204" pitchFamily="50" charset="-128"/>
              <a:ea typeface="ＭＳ Ｐゴシック" panose="020B0600070205080204" pitchFamily="50" charset="-128"/>
            </a:rPr>
            <a:t>166,292</a:t>
          </a:r>
          <a:r>
            <a:rPr kumimoji="1" lang="ja-JP" altLang="en-US" sz="1300">
              <a:latin typeface="ＭＳ Ｐゴシック" panose="020B0600070205080204" pitchFamily="50" charset="-128"/>
              <a:ea typeface="ＭＳ Ｐゴシック" panose="020B0600070205080204" pitchFamily="50" charset="-128"/>
            </a:rPr>
            <a:t>千円増加した。一方、分子は一般会計、公営企業会計ともに地方債新規発行額を計画的に抑制していることが作用し、総額</a:t>
          </a:r>
          <a:r>
            <a:rPr kumimoji="1" lang="en-US" altLang="ja-JP" sz="1300">
              <a:latin typeface="ＭＳ Ｐゴシック" panose="020B0600070205080204" pitchFamily="50" charset="-128"/>
              <a:ea typeface="ＭＳ Ｐゴシック" panose="020B0600070205080204" pitchFamily="50" charset="-128"/>
            </a:rPr>
            <a:t>41,615</a:t>
          </a:r>
          <a:r>
            <a:rPr kumimoji="1" lang="ja-JP" altLang="en-US" sz="1300">
              <a:latin typeface="ＭＳ Ｐゴシック" panose="020B0600070205080204" pitchFamily="50" charset="-128"/>
              <a:ea typeface="ＭＳ Ｐゴシック" panose="020B0600070205080204" pitchFamily="50" charset="-128"/>
            </a:rPr>
            <a:t>千円減少した。以上から、公債費負担比率は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しかしながら、人口減少により歳入の大半を占める地方交付税や町税が減少することが想定されることから、中長期視点に基づく地方債の計画的な活用や公債費負担の平準化に努める。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69548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160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69548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40</xdr:row>
      <xdr:rowOff>46567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896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103112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算定に係る係数について、分母となる普通交付税が増加する一方、分子となる公営企業債等の元金償還が進み、繰入見込み額が</a:t>
          </a:r>
          <a:r>
            <a:rPr kumimoji="1" lang="en-US" altLang="ja-JP" sz="1300">
              <a:latin typeface="ＭＳ Ｐゴシック" panose="020B0600070205080204" pitchFamily="50" charset="-128"/>
              <a:ea typeface="ＭＳ Ｐゴシック" panose="020B0600070205080204" pitchFamily="50" charset="-128"/>
            </a:rPr>
            <a:t>303,228</a:t>
          </a:r>
          <a:r>
            <a:rPr kumimoji="1" lang="ja-JP" altLang="en-US" sz="1300">
              <a:latin typeface="ＭＳ Ｐゴシック" panose="020B0600070205080204" pitchFamily="50" charset="-128"/>
              <a:ea typeface="ＭＳ Ｐゴシック" panose="020B0600070205080204" pitchFamily="50" charset="-128"/>
            </a:rPr>
            <a:t>千円減少したことが大きく作用し、将来負担比率も昨年度に引き続き改善した。</a:t>
          </a: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しかしながら、人口減少により歳入の大半を占める地方交付税や町税が減少することが想定されることから、中長期的視点に基づく地方債の計画的な活用や公債費負担の平準化に努める。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118594</xdr:rowOff>
    </xdr:from>
    <xdr:to>
      <xdr:col>81</xdr:col>
      <xdr:colOff>44450</xdr:colOff>
      <xdr:row>14</xdr:row>
      <xdr:rowOff>130084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1889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130084</xdr:rowOff>
    </xdr:from>
    <xdr:to>
      <xdr:col>77</xdr:col>
      <xdr:colOff>44450</xdr:colOff>
      <xdr:row>15</xdr:row>
      <xdr:rowOff>99967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3038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99967</xdr:rowOff>
    </xdr:from>
    <xdr:to>
      <xdr:col>72</xdr:col>
      <xdr:colOff>203200</xdr:colOff>
      <xdr:row>15</xdr:row>
      <xdr:rowOff>102265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7171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102265</xdr:rowOff>
    </xdr:from>
    <xdr:to>
      <xdr:col>68</xdr:col>
      <xdr:colOff>152400</xdr:colOff>
      <xdr:row>15</xdr:row>
      <xdr:rowOff>114905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67401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67794</xdr:rowOff>
    </xdr:from>
    <xdr:to>
      <xdr:col>81</xdr:col>
      <xdr:colOff>95250</xdr:colOff>
      <xdr:row>14</xdr:row>
      <xdr:rowOff>169394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39871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4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79284</xdr:rowOff>
    </xdr:from>
    <xdr:to>
      <xdr:col>77</xdr:col>
      <xdr:colOff>95250</xdr:colOff>
      <xdr:row>15</xdr:row>
      <xdr:rowOff>9434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165661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6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49167</xdr:rowOff>
    </xdr:from>
    <xdr:to>
      <xdr:col>73</xdr:col>
      <xdr:colOff>44450</xdr:colOff>
      <xdr:row>15</xdr:row>
      <xdr:rowOff>150767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135544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0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51465</xdr:rowOff>
    </xdr:from>
    <xdr:to>
      <xdr:col>68</xdr:col>
      <xdr:colOff>203200</xdr:colOff>
      <xdr:row>15</xdr:row>
      <xdr:rowOff>153065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6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137842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7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％増加し、経常収支比率における割合は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類似団体内平均値を下回る状況ではあるものの、人事院勧告等を踏まえた人件費の増高も続いており、機構改革を含めた適正な人員管理に努める。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98425</xdr:rowOff>
    </xdr:from>
    <xdr:to>
      <xdr:col>24</xdr:col>
      <xdr:colOff>25400</xdr:colOff>
      <xdr:row>35</xdr:row>
      <xdr:rowOff>41275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277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75565</xdr:rowOff>
    </xdr:from>
    <xdr:to>
      <xdr:col>19</xdr:col>
      <xdr:colOff>187325</xdr:colOff>
      <xdr:row>34</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048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75565</xdr:rowOff>
    </xdr:from>
    <xdr:to>
      <xdr:col>15</xdr:col>
      <xdr:colOff>98425</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04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167005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56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161925</xdr:rowOff>
    </xdr:from>
    <xdr:to>
      <xdr:col>24</xdr:col>
      <xdr:colOff>76200</xdr:colOff>
      <xdr:row>35</xdr:row>
      <xdr:rowOff>92075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47625</xdr:rowOff>
    </xdr:from>
    <xdr:to>
      <xdr:col>20</xdr:col>
      <xdr:colOff>38100</xdr:colOff>
      <xdr:row>34</xdr:row>
      <xdr:rowOff>149225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159402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24765</xdr:rowOff>
    </xdr:from>
    <xdr:to>
      <xdr:col>15</xdr:col>
      <xdr:colOff>149225</xdr:colOff>
      <xdr:row>34</xdr:row>
      <xdr:rowOff>126365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136542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116205</xdr:rowOff>
    </xdr:from>
    <xdr:to>
      <xdr:col>6</xdr:col>
      <xdr:colOff>171450</xdr:colOff>
      <xdr:row>35</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56532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物件費においても類似団体内平均値を上回る状況とな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公共施設等総合管理計画に基づく施設の統廃合や内部管理経費の圧縮により、物件費を抑制していく。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998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113284</xdr:rowOff>
    </xdr:from>
    <xdr:to>
      <xdr:col>78</xdr:col>
      <xdr:colOff>69850</xdr:colOff>
      <xdr:row>14</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13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63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63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62484</xdr:rowOff>
    </xdr:from>
    <xdr:to>
      <xdr:col>78</xdr:col>
      <xdr:colOff>120650</xdr:colOff>
      <xdr:row>14</xdr:row>
      <xdr:rowOff>164084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62484</xdr:rowOff>
    </xdr:from>
    <xdr:to>
      <xdr:col>74</xdr:col>
      <xdr:colOff>31750</xdr:colOff>
      <xdr:row>14</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148861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98569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9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物価高騰対応地方創生臨時交付金を活用した給付事業等の実施により、扶助費は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％程度で推移しているものの、支出の大部分が臨時的経費に該当するものであり、経常収支比率における割合は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類似団体内平均値を下回っているが、物価高騰や高齢化に対応する財政出動の必要性も高まっており、経済状況を注視つつ対応を検討していく。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公共施設の維持管理に多額の経費を要する状況が続いていることに加え、特別豪雪地帯における除排雪経費の確保も重要となっている。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除排雪経費は気象状況に大きく影響され、見通しを立てることが困難であるが、住民生活の安全・安心の確保のため、必要経費を確保していく。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一方、公共施設の維持管理経費については、公共施設等総合管理計画に基づく施設の統廃合を進めることにより、圧縮が可能である。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158750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42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42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6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及び下水道事業会計（いずれも法適）への繰出金のほか、一部事務組合保有施設の老朽化に伴う維持管理経費の増加等、外部の要因が大きく作用する傾向がある。今後も事業の必要性・優先度に基づき、適切な予算配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5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54610</xdr:rowOff>
    </xdr:from>
    <xdr:to>
      <xdr:col>73</xdr:col>
      <xdr:colOff>180975</xdr:colOff>
      <xdr:row>35</xdr:row>
      <xdr:rowOff>62230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6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97807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地方債元金償還額を上回らない範囲で地方債の新規発行を継続してきたことにより、公債費は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％減少し、経常収支比率における割合も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しかしながら、人口減少により歳入の大半を占める地方交付税や町税が減少することが想定されることから、中長期視点に基づく地方債の計画的な活用や公債費負担の平準化に努める。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122428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360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122428</xdr:rowOff>
    </xdr:from>
    <xdr:to>
      <xdr:col>19</xdr:col>
      <xdr:colOff>187325</xdr:colOff>
      <xdr:row>78</xdr:row>
      <xdr:rowOff>131572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131572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94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94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71628</xdr:rowOff>
    </xdr:from>
    <xdr:to>
      <xdr:col>20</xdr:col>
      <xdr:colOff>38100</xdr:colOff>
      <xdr:row>79</xdr:row>
      <xdr:rowOff>1778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158005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類似団体内平均値を下回る状況が続いているが、再任用職員、会計年度任用職員を含めた職員全体の適正な人員管理に努めるとともに、機構改革等の抜本的な改革を視野に入れた検討も必要となっている。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69850</xdr:rowOff>
    </xdr:from>
    <xdr:to>
      <xdr:col>82</xdr:col>
      <xdr:colOff>107950</xdr:colOff>
      <xdr:row>74</xdr:row>
      <xdr:rowOff>129286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5715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34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342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101854</xdr:rowOff>
    </xdr:from>
    <xdr:to>
      <xdr:col>69</xdr:col>
      <xdr:colOff>92075</xdr:colOff>
      <xdr:row>74</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8915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78486</xdr:rowOff>
    </xdr:from>
    <xdr:to>
      <xdr:col>82</xdr:col>
      <xdr:colOff>158750</xdr:colOff>
      <xdr:row>75</xdr:row>
      <xdr:rowOff>8636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95013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1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19050</xdr:rowOff>
    </xdr:from>
    <xdr:to>
      <xdr:col>78</xdr:col>
      <xdr:colOff>120650</xdr:colOff>
      <xdr:row>74</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51054</xdr:rowOff>
    </xdr:from>
    <xdr:to>
      <xdr:col>69</xdr:col>
      <xdr:colOff>142875</xdr:colOff>
      <xdr:row>74</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162831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0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13222</xdr:rowOff>
    </xdr:from>
    <xdr:to>
      <xdr:col>29</xdr:col>
      <xdr:colOff>127000</xdr:colOff>
      <xdr:row>16</xdr:row>
      <xdr:rowOff>109617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04047"/>
          <a:ext cx="647700" cy="9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109617</xdr:rowOff>
    </xdr:from>
    <xdr:to>
      <xdr:col>26</xdr:col>
      <xdr:colOff>50800</xdr:colOff>
      <xdr:row>16</xdr:row>
      <xdr:rowOff>147725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00442"/>
          <a:ext cx="698500" cy="3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132305</xdr:rowOff>
    </xdr:from>
    <xdr:to>
      <xdr:col>22</xdr:col>
      <xdr:colOff>114300</xdr:colOff>
      <xdr:row>16</xdr:row>
      <xdr:rowOff>147725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923130"/>
          <a:ext cx="698500" cy="1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132305</xdr:rowOff>
    </xdr:from>
    <xdr:to>
      <xdr:col>18</xdr:col>
      <xdr:colOff>177800</xdr:colOff>
      <xdr:row>17</xdr:row>
      <xdr:rowOff>54439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23130"/>
          <a:ext cx="698500" cy="9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133872</xdr:rowOff>
    </xdr:from>
    <xdr:to>
      <xdr:col>29</xdr:col>
      <xdr:colOff>177800</xdr:colOff>
      <xdr:row>16</xdr:row>
      <xdr:rowOff>64022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5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150399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58817</xdr:rowOff>
    </xdr:from>
    <xdr:to>
      <xdr:col>26</xdr:col>
      <xdr:colOff>101600</xdr:colOff>
      <xdr:row>16</xdr:row>
      <xdr:rowOff>160417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4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170594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1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96925</xdr:rowOff>
    </xdr:from>
    <xdr:to>
      <xdr:col>22</xdr:col>
      <xdr:colOff>165100</xdr:colOff>
      <xdr:row>17</xdr:row>
      <xdr:rowOff>27075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8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37252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5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81505</xdr:rowOff>
    </xdr:from>
    <xdr:to>
      <xdr:col>19</xdr:col>
      <xdr:colOff>38100</xdr:colOff>
      <xdr:row>17</xdr:row>
      <xdr:rowOff>11655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7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21832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4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3639</xdr:rowOff>
    </xdr:from>
    <xdr:to>
      <xdr:col>15</xdr:col>
      <xdr:colOff>101600</xdr:colOff>
      <xdr:row>17</xdr:row>
      <xdr:rowOff>105239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115416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3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122999</xdr:rowOff>
    </xdr:from>
    <xdr:to>
      <xdr:col>29</xdr:col>
      <xdr:colOff>127000</xdr:colOff>
      <xdr:row>35</xdr:row>
      <xdr:rowOff>172789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33349"/>
          <a:ext cx="647700" cy="4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290152</xdr:rowOff>
    </xdr:from>
    <xdr:to>
      <xdr:col>26</xdr:col>
      <xdr:colOff>50800</xdr:colOff>
      <xdr:row>35</xdr:row>
      <xdr:rowOff>122999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557602"/>
          <a:ext cx="698500" cy="17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290152</xdr:rowOff>
    </xdr:from>
    <xdr:to>
      <xdr:col>22</xdr:col>
      <xdr:colOff>114300</xdr:colOff>
      <xdr:row>35</xdr:row>
      <xdr:rowOff>173749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57602"/>
          <a:ext cx="698500" cy="22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173749</xdr:rowOff>
    </xdr:from>
    <xdr:to>
      <xdr:col>18</xdr:col>
      <xdr:colOff>177800</xdr:colOff>
      <xdr:row>35</xdr:row>
      <xdr:rowOff>244980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784099"/>
          <a:ext cx="698500" cy="71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121989</xdr:rowOff>
    </xdr:from>
    <xdr:to>
      <xdr:col>29</xdr:col>
      <xdr:colOff>177800</xdr:colOff>
      <xdr:row>35</xdr:row>
      <xdr:rowOff>223589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3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309966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72199</xdr:rowOff>
    </xdr:from>
    <xdr:to>
      <xdr:col>26</xdr:col>
      <xdr:colOff>101600</xdr:colOff>
      <xdr:row>35</xdr:row>
      <xdr:rowOff>173799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68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183976</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5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239352</xdr:rowOff>
    </xdr:from>
    <xdr:to>
      <xdr:col>22</xdr:col>
      <xdr:colOff>165100</xdr:colOff>
      <xdr:row>34</xdr:row>
      <xdr:rowOff>340952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50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8229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7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122949</xdr:rowOff>
    </xdr:from>
    <xdr:to>
      <xdr:col>19</xdr:col>
      <xdr:colOff>38100</xdr:colOff>
      <xdr:row>35</xdr:row>
      <xdr:rowOff>224549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3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234726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194180</xdr:rowOff>
    </xdr:from>
    <xdr:to>
      <xdr:col>15</xdr:col>
      <xdr:colOff>101600</xdr:colOff>
      <xdr:row>35</xdr:row>
      <xdr:rowOff>295780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0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305957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7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30451</xdr:rowOff>
    </xdr:from>
    <xdr:to>
      <xdr:col>24</xdr:col>
      <xdr:colOff>63500</xdr:colOff>
      <xdr:row>34</xdr:row>
      <xdr:rowOff>2268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88301"/>
          <a:ext cx="8382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2268</xdr:rowOff>
    </xdr:from>
    <xdr:to>
      <xdr:col>19</xdr:col>
      <xdr:colOff>177800</xdr:colOff>
      <xdr:row>34</xdr:row>
      <xdr:rowOff>65024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31568"/>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165597</xdr:rowOff>
    </xdr:from>
    <xdr:to>
      <xdr:col>15</xdr:col>
      <xdr:colOff>50800</xdr:colOff>
      <xdr:row>34</xdr:row>
      <xdr:rowOff>65024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23447"/>
          <a:ext cx="889000" cy="7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165597</xdr:rowOff>
    </xdr:from>
    <xdr:to>
      <xdr:col>10</xdr:col>
      <xdr:colOff>114300</xdr:colOff>
      <xdr:row>34</xdr:row>
      <xdr:rowOff>74995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23447"/>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151101</xdr:rowOff>
    </xdr:from>
    <xdr:to>
      <xdr:col>24</xdr:col>
      <xdr:colOff>114300</xdr:colOff>
      <xdr:row>33</xdr:row>
      <xdr:rowOff>81251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8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122918</xdr:rowOff>
    </xdr:from>
    <xdr:to>
      <xdr:col>20</xdr:col>
      <xdr:colOff>38100</xdr:colOff>
      <xdr:row>34</xdr:row>
      <xdr:rowOff>53068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69595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xdr:rowOff>
    </xdr:from>
    <xdr:to>
      <xdr:col>15</xdr:col>
      <xdr:colOff>101600</xdr:colOff>
      <xdr:row>34</xdr:row>
      <xdr:rowOff>115824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132351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114797</xdr:rowOff>
    </xdr:from>
    <xdr:to>
      <xdr:col>10</xdr:col>
      <xdr:colOff>165100</xdr:colOff>
      <xdr:row>34</xdr:row>
      <xdr:rowOff>44947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61474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4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24195</xdr:rowOff>
    </xdr:from>
    <xdr:to>
      <xdr:col>6</xdr:col>
      <xdr:colOff>38100</xdr:colOff>
      <xdr:row>34</xdr:row>
      <xdr:rowOff>125795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142322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42507</xdr:rowOff>
    </xdr:from>
    <xdr:to>
      <xdr:col>24</xdr:col>
      <xdr:colOff>63500</xdr:colOff>
      <xdr:row>56</xdr:row>
      <xdr:rowOff>61278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643707"/>
          <a:ext cx="8382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42507</xdr:rowOff>
    </xdr:from>
    <xdr:to>
      <xdr:col>19</xdr:col>
      <xdr:colOff>177800</xdr:colOff>
      <xdr:row>56</xdr:row>
      <xdr:rowOff>65923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437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56014</xdr:rowOff>
    </xdr:from>
    <xdr:to>
      <xdr:col>15</xdr:col>
      <xdr:colOff>50800</xdr:colOff>
      <xdr:row>56</xdr:row>
      <xdr:rowOff>65923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657214"/>
          <a:ext cx="889000" cy="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56014</xdr:rowOff>
    </xdr:from>
    <xdr:to>
      <xdr:col>10</xdr:col>
      <xdr:colOff>114300</xdr:colOff>
      <xdr:row>56</xdr:row>
      <xdr:rowOff>109551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657214"/>
          <a:ext cx="889000" cy="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10478</xdr:rowOff>
    </xdr:from>
    <xdr:to>
      <xdr:col>24</xdr:col>
      <xdr:colOff>114300</xdr:colOff>
      <xdr:row>56</xdr:row>
      <xdr:rowOff>112078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33355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6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163157</xdr:rowOff>
    </xdr:from>
    <xdr:to>
      <xdr:col>20</xdr:col>
      <xdr:colOff>38100</xdr:colOff>
      <xdr:row>56</xdr:row>
      <xdr:rowOff>93307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109834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15123</xdr:rowOff>
    </xdr:from>
    <xdr:to>
      <xdr:col>15</xdr:col>
      <xdr:colOff>101600</xdr:colOff>
      <xdr:row>56</xdr:row>
      <xdr:rowOff>116723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133250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9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5214</xdr:rowOff>
    </xdr:from>
    <xdr:to>
      <xdr:col>10</xdr:col>
      <xdr:colOff>165100</xdr:colOff>
      <xdr:row>56</xdr:row>
      <xdr:rowOff>106814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123341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3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58751</xdr:rowOff>
    </xdr:from>
    <xdr:to>
      <xdr:col>6</xdr:col>
      <xdr:colOff>38100</xdr:colOff>
      <xdr:row>56</xdr:row>
      <xdr:rowOff>160351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5428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3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106134</xdr:rowOff>
    </xdr:from>
    <xdr:to>
      <xdr:col>24</xdr:col>
      <xdr:colOff>63500</xdr:colOff>
      <xdr:row>75</xdr:row>
      <xdr:rowOff>34563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279084"/>
          <a:ext cx="838200" cy="6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46317</xdr:rowOff>
    </xdr:from>
    <xdr:to>
      <xdr:col>19</xdr:col>
      <xdr:colOff>177800</xdr:colOff>
      <xdr:row>75</xdr:row>
      <xdr:rowOff>34563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733617"/>
          <a:ext cx="889000" cy="15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99790</xdr:rowOff>
    </xdr:from>
    <xdr:to>
      <xdr:col>15</xdr:col>
      <xdr:colOff>50800</xdr:colOff>
      <xdr:row>74</xdr:row>
      <xdr:rowOff>46317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444190"/>
          <a:ext cx="889000" cy="28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99790</xdr:rowOff>
    </xdr:from>
    <xdr:to>
      <xdr:col>10</xdr:col>
      <xdr:colOff>114300</xdr:colOff>
      <xdr:row>74</xdr:row>
      <xdr:rowOff>64853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444190"/>
          <a:ext cx="889000" cy="3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55334</xdr:rowOff>
    </xdr:from>
    <xdr:to>
      <xdr:col>24</xdr:col>
      <xdr:colOff>114300</xdr:colOff>
      <xdr:row>71</xdr:row>
      <xdr:rowOff>156934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2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8361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1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155213</xdr:rowOff>
    </xdr:from>
    <xdr:to>
      <xdr:col>20</xdr:col>
      <xdr:colOff>38100</xdr:colOff>
      <xdr:row>75</xdr:row>
      <xdr:rowOff>85363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8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101890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6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166967</xdr:rowOff>
    </xdr:from>
    <xdr:to>
      <xdr:col>15</xdr:col>
      <xdr:colOff>101600</xdr:colOff>
      <xdr:row>74</xdr:row>
      <xdr:rowOff>97117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6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113644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4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48990</xdr:rowOff>
    </xdr:from>
    <xdr:to>
      <xdr:col>10</xdr:col>
      <xdr:colOff>165100</xdr:colOff>
      <xdr:row>72</xdr:row>
      <xdr:rowOff>150590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167117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1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14053</xdr:rowOff>
    </xdr:from>
    <xdr:to>
      <xdr:col>6</xdr:col>
      <xdr:colOff>38100</xdr:colOff>
      <xdr:row>74</xdr:row>
      <xdr:rowOff>115653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7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132180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4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38545</xdr:rowOff>
    </xdr:from>
    <xdr:to>
      <xdr:col>24</xdr:col>
      <xdr:colOff>63500</xdr:colOff>
      <xdr:row>95</xdr:row>
      <xdr:rowOff>118300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26295"/>
          <a:ext cx="8382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118300</xdr:rowOff>
    </xdr:from>
    <xdr:to>
      <xdr:col>19</xdr:col>
      <xdr:colOff>177800</xdr:colOff>
      <xdr:row>96</xdr:row>
      <xdr:rowOff>41847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06050"/>
          <a:ext cx="889000" cy="9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4724</xdr:rowOff>
    </xdr:from>
    <xdr:to>
      <xdr:col>15</xdr:col>
      <xdr:colOff>50800</xdr:colOff>
      <xdr:row>96</xdr:row>
      <xdr:rowOff>41847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92474"/>
          <a:ext cx="889000" cy="20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4724</xdr:rowOff>
    </xdr:from>
    <xdr:to>
      <xdr:col>10</xdr:col>
      <xdr:colOff>114300</xdr:colOff>
      <xdr:row>96</xdr:row>
      <xdr:rowOff>130608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92474"/>
          <a:ext cx="889000" cy="2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159195</xdr:rowOff>
    </xdr:from>
    <xdr:to>
      <xdr:col>24</xdr:col>
      <xdr:colOff>114300</xdr:colOff>
      <xdr:row>95</xdr:row>
      <xdr:rowOff>89345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137622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67500</xdr:rowOff>
    </xdr:from>
    <xdr:to>
      <xdr:col>20</xdr:col>
      <xdr:colOff>38100</xdr:colOff>
      <xdr:row>95</xdr:row>
      <xdr:rowOff>169100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160227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162497</xdr:rowOff>
    </xdr:from>
    <xdr:to>
      <xdr:col>15</xdr:col>
      <xdr:colOff>101600</xdr:colOff>
      <xdr:row>96</xdr:row>
      <xdr:rowOff>92647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83774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125374</xdr:rowOff>
    </xdr:from>
    <xdr:to>
      <xdr:col>10</xdr:col>
      <xdr:colOff>165100</xdr:colOff>
      <xdr:row>95</xdr:row>
      <xdr:rowOff>55524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72051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79808</xdr:rowOff>
    </xdr:from>
    <xdr:to>
      <xdr:col>6</xdr:col>
      <xdr:colOff>38100</xdr:colOff>
      <xdr:row>97</xdr:row>
      <xdr:rowOff>9958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4361</xdr:rowOff>
    </xdr:from>
    <xdr:to>
      <xdr:col>55</xdr:col>
      <xdr:colOff>0</xdr:colOff>
      <xdr:row>35</xdr:row>
      <xdr:rowOff>38865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05111"/>
          <a:ext cx="8382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4361</xdr:rowOff>
    </xdr:from>
    <xdr:to>
      <xdr:col>50</xdr:col>
      <xdr:colOff>114300</xdr:colOff>
      <xdr:row>35</xdr:row>
      <xdr:rowOff>59888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5111"/>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59888</xdr:rowOff>
    </xdr:from>
    <xdr:to>
      <xdr:col>45</xdr:col>
      <xdr:colOff>177800</xdr:colOff>
      <xdr:row>35</xdr:row>
      <xdr:rowOff>101364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60638"/>
          <a:ext cx="889000" cy="4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170736</xdr:rowOff>
    </xdr:from>
    <xdr:to>
      <xdr:col>41</xdr:col>
      <xdr:colOff>50800</xdr:colOff>
      <xdr:row>35</xdr:row>
      <xdr:rowOff>101364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57136"/>
          <a:ext cx="889000" cy="4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159515</xdr:rowOff>
    </xdr:from>
    <xdr:to>
      <xdr:col>55</xdr:col>
      <xdr:colOff>50800</xdr:colOff>
      <xdr:row>35</xdr:row>
      <xdr:rowOff>89665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10942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125011</xdr:rowOff>
    </xdr:from>
    <xdr:to>
      <xdr:col>50</xdr:col>
      <xdr:colOff>165100</xdr:colOff>
      <xdr:row>35</xdr:row>
      <xdr:rowOff>55161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71688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9088</xdr:rowOff>
    </xdr:from>
    <xdr:to>
      <xdr:col>46</xdr:col>
      <xdr:colOff>38100</xdr:colOff>
      <xdr:row>35</xdr:row>
      <xdr:rowOff>110688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127215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50564</xdr:rowOff>
    </xdr:from>
    <xdr:to>
      <xdr:col>41</xdr:col>
      <xdr:colOff>101600</xdr:colOff>
      <xdr:row>35</xdr:row>
      <xdr:rowOff>152164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168691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119936</xdr:rowOff>
    </xdr:from>
    <xdr:to>
      <xdr:col>36</xdr:col>
      <xdr:colOff>165100</xdr:colOff>
      <xdr:row>33</xdr:row>
      <xdr:rowOff>50086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0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66613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8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99459</xdr:rowOff>
    </xdr:from>
    <xdr:to>
      <xdr:col>55</xdr:col>
      <xdr:colOff>0</xdr:colOff>
      <xdr:row>57</xdr:row>
      <xdr:rowOff>106666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2109"/>
          <a:ext cx="8382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106666</xdr:rowOff>
    </xdr:from>
    <xdr:to>
      <xdr:col>50</xdr:col>
      <xdr:colOff>114300</xdr:colOff>
      <xdr:row>57</xdr:row>
      <xdr:rowOff>126312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79316"/>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107221</xdr:rowOff>
    </xdr:from>
    <xdr:to>
      <xdr:col>45</xdr:col>
      <xdr:colOff>177800</xdr:colOff>
      <xdr:row>57</xdr:row>
      <xdr:rowOff>126312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9871"/>
          <a:ext cx="889000" cy="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168049</xdr:rowOff>
    </xdr:from>
    <xdr:to>
      <xdr:col>41</xdr:col>
      <xdr:colOff>50800</xdr:colOff>
      <xdr:row>57</xdr:row>
      <xdr:rowOff>107221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69249"/>
          <a:ext cx="889000" cy="1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48659</xdr:rowOff>
    </xdr:from>
    <xdr:to>
      <xdr:col>55</xdr:col>
      <xdr:colOff>50800</xdr:colOff>
      <xdr:row>57</xdr:row>
      <xdr:rowOff>150259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71536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7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55866</xdr:rowOff>
    </xdr:from>
    <xdr:to>
      <xdr:col>50</xdr:col>
      <xdr:colOff>165100</xdr:colOff>
      <xdr:row>57</xdr:row>
      <xdr:rowOff>157466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2543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0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75512</xdr:rowOff>
    </xdr:from>
    <xdr:to>
      <xdr:col>46</xdr:col>
      <xdr:colOff>38100</xdr:colOff>
      <xdr:row>58</xdr:row>
      <xdr:rowOff>5662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22189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2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56421</xdr:rowOff>
    </xdr:from>
    <xdr:to>
      <xdr:col>41</xdr:col>
      <xdr:colOff>101600</xdr:colOff>
      <xdr:row>57</xdr:row>
      <xdr:rowOff>158021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3098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0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117249</xdr:rowOff>
    </xdr:from>
    <xdr:to>
      <xdr:col>36</xdr:col>
      <xdr:colOff>165100</xdr:colOff>
      <xdr:row>57</xdr:row>
      <xdr:rowOff>47399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63926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9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54221</xdr:rowOff>
    </xdr:from>
    <xdr:to>
      <xdr:col>55</xdr:col>
      <xdr:colOff>0</xdr:colOff>
      <xdr:row>78</xdr:row>
      <xdr:rowOff>75879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7321"/>
          <a:ext cx="8382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54221</xdr:rowOff>
    </xdr:from>
    <xdr:to>
      <xdr:col>50</xdr:col>
      <xdr:colOff>114300</xdr:colOff>
      <xdr:row>78</xdr:row>
      <xdr:rowOff>54547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732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169391</xdr:rowOff>
    </xdr:from>
    <xdr:to>
      <xdr:col>45</xdr:col>
      <xdr:colOff>177800</xdr:colOff>
      <xdr:row>78</xdr:row>
      <xdr:rowOff>54547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1041"/>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100504</xdr:rowOff>
    </xdr:from>
    <xdr:to>
      <xdr:col>41</xdr:col>
      <xdr:colOff>50800</xdr:colOff>
      <xdr:row>77</xdr:row>
      <xdr:rowOff>169391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02154"/>
          <a:ext cx="889000" cy="6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25079</xdr:rowOff>
    </xdr:from>
    <xdr:to>
      <xdr:col>55</xdr:col>
      <xdr:colOff>50800</xdr:colOff>
      <xdr:row>78</xdr:row>
      <xdr:rowOff>126679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3421</xdr:rowOff>
    </xdr:from>
    <xdr:to>
      <xdr:col>50</xdr:col>
      <xdr:colOff>165100</xdr:colOff>
      <xdr:row>78</xdr:row>
      <xdr:rowOff>105021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121548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3747</xdr:rowOff>
    </xdr:from>
    <xdr:to>
      <xdr:col>46</xdr:col>
      <xdr:colOff>38100</xdr:colOff>
      <xdr:row>78</xdr:row>
      <xdr:rowOff>105347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121874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118591</xdr:rowOff>
    </xdr:from>
    <xdr:to>
      <xdr:col>41</xdr:col>
      <xdr:colOff>101600</xdr:colOff>
      <xdr:row>78</xdr:row>
      <xdr:rowOff>48741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49704</xdr:rowOff>
    </xdr:from>
    <xdr:to>
      <xdr:col>36</xdr:col>
      <xdr:colOff>165100</xdr:colOff>
      <xdr:row>77</xdr:row>
      <xdr:rowOff>151304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167831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167804</xdr:rowOff>
    </xdr:from>
    <xdr:to>
      <xdr:col>55</xdr:col>
      <xdr:colOff>0</xdr:colOff>
      <xdr:row>96</xdr:row>
      <xdr:rowOff>56736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55554"/>
          <a:ext cx="838200" cy="6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56736</xdr:rowOff>
    </xdr:from>
    <xdr:to>
      <xdr:col>50</xdr:col>
      <xdr:colOff>114300</xdr:colOff>
      <xdr:row>96</xdr:row>
      <xdr:rowOff>119222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5936"/>
          <a:ext cx="889000" cy="6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119222</xdr:rowOff>
    </xdr:from>
    <xdr:to>
      <xdr:col>45</xdr:col>
      <xdr:colOff>177800</xdr:colOff>
      <xdr:row>96</xdr:row>
      <xdr:rowOff>169199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78422"/>
          <a:ext cx="889000" cy="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62640</xdr:rowOff>
    </xdr:from>
    <xdr:to>
      <xdr:col>41</xdr:col>
      <xdr:colOff>50800</xdr:colOff>
      <xdr:row>96</xdr:row>
      <xdr:rowOff>169199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21840"/>
          <a:ext cx="889000" cy="10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117004</xdr:rowOff>
    </xdr:from>
    <xdr:to>
      <xdr:col>55</xdr:col>
      <xdr:colOff>50800</xdr:colOff>
      <xdr:row>96</xdr:row>
      <xdr:rowOff>47154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0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139881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5936</xdr:rowOff>
    </xdr:from>
    <xdr:to>
      <xdr:col>50</xdr:col>
      <xdr:colOff>165100</xdr:colOff>
      <xdr:row>96</xdr:row>
      <xdr:rowOff>107536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68422</xdr:rowOff>
    </xdr:from>
    <xdr:to>
      <xdr:col>46</xdr:col>
      <xdr:colOff>38100</xdr:colOff>
      <xdr:row>96</xdr:row>
      <xdr:rowOff>170022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15099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118399</xdr:rowOff>
    </xdr:from>
    <xdr:to>
      <xdr:col>41</xdr:col>
      <xdr:colOff>101600</xdr:colOff>
      <xdr:row>97</xdr:row>
      <xdr:rowOff>48549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11840</xdr:rowOff>
    </xdr:from>
    <xdr:to>
      <xdr:col>36</xdr:col>
      <xdr:colOff>165100</xdr:colOff>
      <xdr:row>96</xdr:row>
      <xdr:rowOff>113440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129967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12844</xdr:rowOff>
    </xdr:from>
    <xdr:to>
      <xdr:col>85</xdr:col>
      <xdr:colOff>127000</xdr:colOff>
      <xdr:row>38</xdr:row>
      <xdr:rowOff>22668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27944"/>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154176</xdr:rowOff>
    </xdr:from>
    <xdr:to>
      <xdr:col>81</xdr:col>
      <xdr:colOff>50800</xdr:colOff>
      <xdr:row>38</xdr:row>
      <xdr:rowOff>12844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97826"/>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154176</xdr:rowOff>
    </xdr:from>
    <xdr:to>
      <xdr:col>76</xdr:col>
      <xdr:colOff>114300</xdr:colOff>
      <xdr:row>37</xdr:row>
      <xdr:rowOff>169098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497826"/>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2500</xdr:rowOff>
    </xdr:from>
    <xdr:to>
      <xdr:col>71</xdr:col>
      <xdr:colOff>177800</xdr:colOff>
      <xdr:row>37</xdr:row>
      <xdr:rowOff>169098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346150"/>
          <a:ext cx="889000" cy="1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143318</xdr:rowOff>
    </xdr:from>
    <xdr:to>
      <xdr:col>85</xdr:col>
      <xdr:colOff>177800</xdr:colOff>
      <xdr:row>38</xdr:row>
      <xdr:rowOff>73468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133494</xdr:rowOff>
    </xdr:from>
    <xdr:to>
      <xdr:col>81</xdr:col>
      <xdr:colOff>101600</xdr:colOff>
      <xdr:row>38</xdr:row>
      <xdr:rowOff>63644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54771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103376</xdr:rowOff>
    </xdr:from>
    <xdr:to>
      <xdr:col>76</xdr:col>
      <xdr:colOff>165100</xdr:colOff>
      <xdr:row>38</xdr:row>
      <xdr:rowOff>33527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47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24653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3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118298</xdr:rowOff>
    </xdr:from>
    <xdr:to>
      <xdr:col>72</xdr:col>
      <xdr:colOff>38100</xdr:colOff>
      <xdr:row>38</xdr:row>
      <xdr:rowOff>48448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39575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123150</xdr:rowOff>
    </xdr:from>
    <xdr:to>
      <xdr:col>67</xdr:col>
      <xdr:colOff>101600</xdr:colOff>
      <xdr:row>37</xdr:row>
      <xdr:rowOff>53300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69827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86779</xdr:rowOff>
    </xdr:from>
    <xdr:to>
      <xdr:col>85</xdr:col>
      <xdr:colOff>127000</xdr:colOff>
      <xdr:row>72</xdr:row>
      <xdr:rowOff>125629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31179"/>
          <a:ext cx="8382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86779</xdr:rowOff>
    </xdr:from>
    <xdr:to>
      <xdr:col>81</xdr:col>
      <xdr:colOff>50800</xdr:colOff>
      <xdr:row>72</xdr:row>
      <xdr:rowOff>111989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31179"/>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111989</xdr:rowOff>
    </xdr:from>
    <xdr:to>
      <xdr:col>76</xdr:col>
      <xdr:colOff>114300</xdr:colOff>
      <xdr:row>73</xdr:row>
      <xdr:rowOff>99403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56389"/>
          <a:ext cx="8890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99403</xdr:rowOff>
    </xdr:from>
    <xdr:to>
      <xdr:col>71</xdr:col>
      <xdr:colOff>177800</xdr:colOff>
      <xdr:row>73</xdr:row>
      <xdr:rowOff>141033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615253"/>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74829</xdr:rowOff>
    </xdr:from>
    <xdr:to>
      <xdr:col>85</xdr:col>
      <xdr:colOff>177800</xdr:colOff>
      <xdr:row>73</xdr:row>
      <xdr:rowOff>4979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97706</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7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35979</xdr:rowOff>
    </xdr:from>
    <xdr:to>
      <xdr:col>81</xdr:col>
      <xdr:colOff>101600</xdr:colOff>
      <xdr:row>72</xdr:row>
      <xdr:rowOff>137579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154106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15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61189</xdr:rowOff>
    </xdr:from>
    <xdr:to>
      <xdr:col>76</xdr:col>
      <xdr:colOff>165100</xdr:colOff>
      <xdr:row>72</xdr:row>
      <xdr:rowOff>162789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7866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8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48603</xdr:rowOff>
    </xdr:from>
    <xdr:to>
      <xdr:col>72</xdr:col>
      <xdr:colOff>38100</xdr:colOff>
      <xdr:row>73</xdr:row>
      <xdr:rowOff>150203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166730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90233</xdr:rowOff>
    </xdr:from>
    <xdr:to>
      <xdr:col>67</xdr:col>
      <xdr:colOff>101600</xdr:colOff>
      <xdr:row>74</xdr:row>
      <xdr:rowOff>20383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36910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3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102186</xdr:rowOff>
    </xdr:from>
    <xdr:to>
      <xdr:col>85</xdr:col>
      <xdr:colOff>127000</xdr:colOff>
      <xdr:row>98</xdr:row>
      <xdr:rowOff>8590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32836"/>
          <a:ext cx="8382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102186</xdr:rowOff>
    </xdr:from>
    <xdr:to>
      <xdr:col>81</xdr:col>
      <xdr:colOff>50800</xdr:colOff>
      <xdr:row>97</xdr:row>
      <xdr:rowOff>165219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32836"/>
          <a:ext cx="889000" cy="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165219</xdr:rowOff>
    </xdr:from>
    <xdr:to>
      <xdr:col>76</xdr:col>
      <xdr:colOff>114300</xdr:colOff>
      <xdr:row>97</xdr:row>
      <xdr:rowOff>166712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5869"/>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135844</xdr:rowOff>
    </xdr:from>
    <xdr:to>
      <xdr:col>71</xdr:col>
      <xdr:colOff>177800</xdr:colOff>
      <xdr:row>97</xdr:row>
      <xdr:rowOff>166712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595044"/>
          <a:ext cx="889000" cy="20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129240</xdr:rowOff>
    </xdr:from>
    <xdr:to>
      <xdr:col>85</xdr:col>
      <xdr:colOff>177800</xdr:colOff>
      <xdr:row>98</xdr:row>
      <xdr:rowOff>59390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107667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51386</xdr:rowOff>
    </xdr:from>
    <xdr:to>
      <xdr:col>81</xdr:col>
      <xdr:colOff>101600</xdr:colOff>
      <xdr:row>97</xdr:row>
      <xdr:rowOff>152986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144113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114419</xdr:rowOff>
    </xdr:from>
    <xdr:to>
      <xdr:col>76</xdr:col>
      <xdr:colOff>165100</xdr:colOff>
      <xdr:row>98</xdr:row>
      <xdr:rowOff>44569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35696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115912</xdr:rowOff>
    </xdr:from>
    <xdr:to>
      <xdr:col>72</xdr:col>
      <xdr:colOff>38100</xdr:colOff>
      <xdr:row>98</xdr:row>
      <xdr:rowOff>46062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85044</xdr:rowOff>
    </xdr:from>
    <xdr:to>
      <xdr:col>67</xdr:col>
      <xdr:colOff>101600</xdr:colOff>
      <xdr:row>97</xdr:row>
      <xdr:rowOff>15194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4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31721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112337</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55987"/>
          <a:ext cx="889000" cy="1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61537</xdr:rowOff>
    </xdr:from>
    <xdr:to>
      <xdr:col>98</xdr:col>
      <xdr:colOff>38100</xdr:colOff>
      <xdr:row>37</xdr:row>
      <xdr:rowOff>163137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8214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158826</xdr:rowOff>
    </xdr:from>
    <xdr:to>
      <xdr:col>116</xdr:col>
      <xdr:colOff>63500</xdr:colOff>
      <xdr:row>58</xdr:row>
      <xdr:rowOff>160427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0292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160427</xdr:rowOff>
    </xdr:from>
    <xdr:to>
      <xdr:col>111</xdr:col>
      <xdr:colOff>177800</xdr:colOff>
      <xdr:row>58</xdr:row>
      <xdr:rowOff>162065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0452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162065</xdr:rowOff>
    </xdr:from>
    <xdr:to>
      <xdr:col>107</xdr:col>
      <xdr:colOff>50800</xdr:colOff>
      <xdr:row>58</xdr:row>
      <xdr:rowOff>163360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0616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163360</xdr:rowOff>
    </xdr:from>
    <xdr:to>
      <xdr:col>102</xdr:col>
      <xdr:colOff>114300</xdr:colOff>
      <xdr:row>58</xdr:row>
      <xdr:rowOff>164846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0746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108026</xdr:rowOff>
    </xdr:from>
    <xdr:to>
      <xdr:col>116</xdr:col>
      <xdr:colOff>114300</xdr:colOff>
      <xdr:row>59</xdr:row>
      <xdr:rowOff>38176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22953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111265</xdr:rowOff>
    </xdr:from>
    <xdr:to>
      <xdr:col>107</xdr:col>
      <xdr:colOff>101600</xdr:colOff>
      <xdr:row>59</xdr:row>
      <xdr:rowOff>41415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32542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112560</xdr:rowOff>
    </xdr:from>
    <xdr:to>
      <xdr:col>102</xdr:col>
      <xdr:colOff>165100</xdr:colOff>
      <xdr:row>59</xdr:row>
      <xdr:rowOff>42710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33837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4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114046</xdr:rowOff>
    </xdr:from>
    <xdr:to>
      <xdr:col>98</xdr:col>
      <xdr:colOff>38100</xdr:colOff>
      <xdr:row>59</xdr:row>
      <xdr:rowOff>44196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35323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130373</xdr:rowOff>
    </xdr:from>
    <xdr:to>
      <xdr:col>116</xdr:col>
      <xdr:colOff>63500</xdr:colOff>
      <xdr:row>73</xdr:row>
      <xdr:rowOff>153691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46223"/>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130373</xdr:rowOff>
    </xdr:from>
    <xdr:to>
      <xdr:col>111</xdr:col>
      <xdr:colOff>177800</xdr:colOff>
      <xdr:row>74</xdr:row>
      <xdr:rowOff>24760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46223"/>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110965</xdr:rowOff>
    </xdr:from>
    <xdr:to>
      <xdr:col>107</xdr:col>
      <xdr:colOff>50800</xdr:colOff>
      <xdr:row>74</xdr:row>
      <xdr:rowOff>24760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283915"/>
          <a:ext cx="889000" cy="4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110965</xdr:rowOff>
    </xdr:from>
    <xdr:to>
      <xdr:col>102</xdr:col>
      <xdr:colOff>114300</xdr:colOff>
      <xdr:row>71</xdr:row>
      <xdr:rowOff>124041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83915"/>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102891</xdr:rowOff>
    </xdr:from>
    <xdr:to>
      <xdr:col>116</xdr:col>
      <xdr:colOff>114300</xdr:colOff>
      <xdr:row>74</xdr:row>
      <xdr:rowOff>33041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125768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7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79573</xdr:rowOff>
    </xdr:from>
    <xdr:to>
      <xdr:col>112</xdr:col>
      <xdr:colOff>38100</xdr:colOff>
      <xdr:row>74</xdr:row>
      <xdr:rowOff>9723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8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145410</xdr:rowOff>
    </xdr:from>
    <xdr:to>
      <xdr:col>107</xdr:col>
      <xdr:colOff>101600</xdr:colOff>
      <xdr:row>74</xdr:row>
      <xdr:rowOff>75560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66687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5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60165</xdr:rowOff>
    </xdr:from>
    <xdr:to>
      <xdr:col>102</xdr:col>
      <xdr:colOff>165100</xdr:colOff>
      <xdr:row>71</xdr:row>
      <xdr:rowOff>161765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6842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73241</xdr:rowOff>
    </xdr:from>
    <xdr:to>
      <xdr:col>98</xdr:col>
      <xdr:colOff>38100</xdr:colOff>
      <xdr:row>72</xdr:row>
      <xdr:rowOff>3391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19918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02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人件費をはじめ、多くの項目で類似団体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特に、公共施設等の維持管理経費に多額の費用を要することに加え、特別降雪地帯特有の除排雪経費の増高等により、維持補修費や普通建設事業費（うち更新整備）、公債費が突出している状況である。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35</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8332"/>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38354</xdr:rowOff>
    </xdr:from>
    <xdr:to>
      <xdr:col>19</xdr:col>
      <xdr:colOff>177800</xdr:colOff>
      <xdr:row>35</xdr:row>
      <xdr:rowOff>94933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104"/>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94933</xdr:rowOff>
    </xdr:from>
    <xdr:to>
      <xdr:col>15</xdr:col>
      <xdr:colOff>50800</xdr:colOff>
      <xdr:row>35</xdr:row>
      <xdr:rowOff>105220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568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103696</xdr:rowOff>
    </xdr:from>
    <xdr:to>
      <xdr:col>10</xdr:col>
      <xdr:colOff>114300</xdr:colOff>
      <xdr:row>35</xdr:row>
      <xdr:rowOff>105220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44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159004</xdr:rowOff>
    </xdr:from>
    <xdr:to>
      <xdr:col>20</xdr:col>
      <xdr:colOff>38100</xdr:colOff>
      <xdr:row>35</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44133</xdr:rowOff>
    </xdr:from>
    <xdr:to>
      <xdr:col>15</xdr:col>
      <xdr:colOff>101600</xdr:colOff>
      <xdr:row>35</xdr:row>
      <xdr:rowOff>145733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54420</xdr:rowOff>
    </xdr:from>
    <xdr:to>
      <xdr:col>10</xdr:col>
      <xdr:colOff>165100</xdr:colOff>
      <xdr:row>35</xdr:row>
      <xdr:rowOff>156020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52896</xdr:rowOff>
    </xdr:from>
    <xdr:to>
      <xdr:col>6</xdr:col>
      <xdr:colOff>38100</xdr:colOff>
      <xdr:row>35</xdr:row>
      <xdr:rowOff>154496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171023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29401</xdr:rowOff>
    </xdr:from>
    <xdr:to>
      <xdr:col>24</xdr:col>
      <xdr:colOff>63500</xdr:colOff>
      <xdr:row>56</xdr:row>
      <xdr:rowOff>108643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30601"/>
          <a:ext cx="8382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29401</xdr:rowOff>
    </xdr:from>
    <xdr:to>
      <xdr:col>19</xdr:col>
      <xdr:colOff>177800</xdr:colOff>
      <xdr:row>56</xdr:row>
      <xdr:rowOff>114103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30601"/>
          <a:ext cx="889000" cy="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114103</xdr:rowOff>
    </xdr:from>
    <xdr:to>
      <xdr:col>15</xdr:col>
      <xdr:colOff>50800</xdr:colOff>
      <xdr:row>56</xdr:row>
      <xdr:rowOff>166315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5303"/>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98820</xdr:rowOff>
    </xdr:from>
    <xdr:to>
      <xdr:col>10</xdr:col>
      <xdr:colOff>114300</xdr:colOff>
      <xdr:row>56</xdr:row>
      <xdr:rowOff>166315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57120"/>
          <a:ext cx="889000" cy="4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57843</xdr:rowOff>
    </xdr:from>
    <xdr:to>
      <xdr:col>24</xdr:col>
      <xdr:colOff>114300</xdr:colOff>
      <xdr:row>56</xdr:row>
      <xdr:rowOff>159443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36270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150051</xdr:rowOff>
    </xdr:from>
    <xdr:to>
      <xdr:col>20</xdr:col>
      <xdr:colOff>38100</xdr:colOff>
      <xdr:row>56</xdr:row>
      <xdr:rowOff>80201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96728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5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63303</xdr:rowOff>
    </xdr:from>
    <xdr:to>
      <xdr:col>15</xdr:col>
      <xdr:colOff>101600</xdr:colOff>
      <xdr:row>56</xdr:row>
      <xdr:rowOff>164903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115515</xdr:rowOff>
    </xdr:from>
    <xdr:to>
      <xdr:col>10</xdr:col>
      <xdr:colOff>165100</xdr:colOff>
      <xdr:row>57</xdr:row>
      <xdr:rowOff>45665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62192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9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48020</xdr:rowOff>
    </xdr:from>
    <xdr:to>
      <xdr:col>6</xdr:col>
      <xdr:colOff>38100</xdr:colOff>
      <xdr:row>54</xdr:row>
      <xdr:rowOff>149620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166147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135622</xdr:rowOff>
    </xdr:from>
    <xdr:to>
      <xdr:col>24</xdr:col>
      <xdr:colOff>63500</xdr:colOff>
      <xdr:row>76</xdr:row>
      <xdr:rowOff>35203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4372"/>
          <a:ext cx="838200" cy="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35203</xdr:rowOff>
    </xdr:from>
    <xdr:to>
      <xdr:col>19</xdr:col>
      <xdr:colOff>177800</xdr:colOff>
      <xdr:row>76</xdr:row>
      <xdr:rowOff>141117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5403"/>
          <a:ext cx="889000" cy="1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35165</xdr:rowOff>
    </xdr:from>
    <xdr:to>
      <xdr:col>15</xdr:col>
      <xdr:colOff>50800</xdr:colOff>
      <xdr:row>76</xdr:row>
      <xdr:rowOff>141117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5365"/>
          <a:ext cx="889000" cy="10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35165</xdr:rowOff>
    </xdr:from>
    <xdr:to>
      <xdr:col>10</xdr:col>
      <xdr:colOff>114300</xdr:colOff>
      <xdr:row>77</xdr:row>
      <xdr:rowOff>114700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5365"/>
          <a:ext cx="889000" cy="25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84822</xdr:rowOff>
    </xdr:from>
    <xdr:to>
      <xdr:col>24</xdr:col>
      <xdr:colOff>114300</xdr:colOff>
      <xdr:row>76</xdr:row>
      <xdr:rowOff>14973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3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107699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155853</xdr:rowOff>
    </xdr:from>
    <xdr:to>
      <xdr:col>20</xdr:col>
      <xdr:colOff>38100</xdr:colOff>
      <xdr:row>76</xdr:row>
      <xdr:rowOff>86003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102530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90317</xdr:rowOff>
    </xdr:from>
    <xdr:to>
      <xdr:col>15</xdr:col>
      <xdr:colOff>101600</xdr:colOff>
      <xdr:row>77</xdr:row>
      <xdr:rowOff>20467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36994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155815</xdr:rowOff>
    </xdr:from>
    <xdr:to>
      <xdr:col>10</xdr:col>
      <xdr:colOff>165100</xdr:colOff>
      <xdr:row>76</xdr:row>
      <xdr:rowOff>85965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102493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63900</xdr:rowOff>
    </xdr:from>
    <xdr:to>
      <xdr:col>6</xdr:col>
      <xdr:colOff>38100</xdr:colOff>
      <xdr:row>77</xdr:row>
      <xdr:rowOff>165500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62891</xdr:rowOff>
    </xdr:from>
    <xdr:to>
      <xdr:col>24</xdr:col>
      <xdr:colOff>63500</xdr:colOff>
      <xdr:row>96</xdr:row>
      <xdr:rowOff>92032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22091"/>
          <a:ext cx="8382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62891</xdr:rowOff>
    </xdr:from>
    <xdr:to>
      <xdr:col>19</xdr:col>
      <xdr:colOff>177800</xdr:colOff>
      <xdr:row>96</xdr:row>
      <xdr:rowOff>96865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22091"/>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96865</xdr:rowOff>
    </xdr:from>
    <xdr:to>
      <xdr:col>15</xdr:col>
      <xdr:colOff>50800</xdr:colOff>
      <xdr:row>96</xdr:row>
      <xdr:rowOff>132417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6065"/>
          <a:ext cx="8890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132417</xdr:rowOff>
    </xdr:from>
    <xdr:to>
      <xdr:col>10</xdr:col>
      <xdr:colOff>114300</xdr:colOff>
      <xdr:row>97</xdr:row>
      <xdr:rowOff>43873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1617"/>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41232</xdr:rowOff>
    </xdr:from>
    <xdr:to>
      <xdr:col>24</xdr:col>
      <xdr:colOff>114300</xdr:colOff>
      <xdr:row>96</xdr:row>
      <xdr:rowOff>142832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64109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12091</xdr:rowOff>
    </xdr:from>
    <xdr:to>
      <xdr:col>20</xdr:col>
      <xdr:colOff>38100</xdr:colOff>
      <xdr:row>96</xdr:row>
      <xdr:rowOff>113691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130218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46065</xdr:rowOff>
    </xdr:from>
    <xdr:to>
      <xdr:col>15</xdr:col>
      <xdr:colOff>101600</xdr:colOff>
      <xdr:row>96</xdr:row>
      <xdr:rowOff>147665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164192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81617</xdr:rowOff>
    </xdr:from>
    <xdr:to>
      <xdr:col>10</xdr:col>
      <xdr:colOff>165100</xdr:colOff>
      <xdr:row>97</xdr:row>
      <xdr:rowOff>11767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28294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164523</xdr:rowOff>
    </xdr:from>
    <xdr:to>
      <xdr:col>6</xdr:col>
      <xdr:colOff>38100</xdr:colOff>
      <xdr:row>97</xdr:row>
      <xdr:rowOff>94673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111200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153797</xdr:rowOff>
    </xdr:from>
    <xdr:to>
      <xdr:col>55</xdr:col>
      <xdr:colOff>0</xdr:colOff>
      <xdr:row>38</xdr:row>
      <xdr:rowOff>154178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6889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67691</xdr:rowOff>
    </xdr:from>
    <xdr:to>
      <xdr:col>50</xdr:col>
      <xdr:colOff>114300</xdr:colOff>
      <xdr:row>38</xdr:row>
      <xdr:rowOff>154178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82791"/>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67691</xdr:rowOff>
    </xdr:from>
    <xdr:to>
      <xdr:col>45</xdr:col>
      <xdr:colOff>177800</xdr:colOff>
      <xdr:row>38</xdr:row>
      <xdr:rowOff>157226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82791"/>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11303</xdr:rowOff>
    </xdr:from>
    <xdr:to>
      <xdr:col>41</xdr:col>
      <xdr:colOff>50800</xdr:colOff>
      <xdr:row>38</xdr:row>
      <xdr:rowOff>157226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26403"/>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102997</xdr:rowOff>
    </xdr:from>
    <xdr:to>
      <xdr:col>55</xdr:col>
      <xdr:colOff>50800</xdr:colOff>
      <xdr:row>39</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17924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3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103378</xdr:rowOff>
    </xdr:from>
    <xdr:to>
      <xdr:col>50</xdr:col>
      <xdr:colOff>165100</xdr:colOff>
      <xdr:row>39</xdr:row>
      <xdr:rowOff>33528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24655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16891</xdr:rowOff>
    </xdr:from>
    <xdr:to>
      <xdr:col>46</xdr:col>
      <xdr:colOff>38100</xdr:colOff>
      <xdr:row>38</xdr:row>
      <xdr:rowOff>118491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109618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131953</xdr:rowOff>
    </xdr:from>
    <xdr:to>
      <xdr:col>36</xdr:col>
      <xdr:colOff>165100</xdr:colOff>
      <xdr:row>38</xdr:row>
      <xdr:rowOff>62103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53230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6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71138</xdr:rowOff>
    </xdr:from>
    <xdr:to>
      <xdr:col>55</xdr:col>
      <xdr:colOff>0</xdr:colOff>
      <xdr:row>57</xdr:row>
      <xdr:rowOff>74924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43788"/>
          <a:ext cx="8382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41777</xdr:rowOff>
    </xdr:from>
    <xdr:to>
      <xdr:col>50</xdr:col>
      <xdr:colOff>114300</xdr:colOff>
      <xdr:row>57</xdr:row>
      <xdr:rowOff>71138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14427"/>
          <a:ext cx="8890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24111</xdr:rowOff>
    </xdr:from>
    <xdr:to>
      <xdr:col>45</xdr:col>
      <xdr:colOff>177800</xdr:colOff>
      <xdr:row>57</xdr:row>
      <xdr:rowOff>41777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25311"/>
          <a:ext cx="889000" cy="1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24111</xdr:rowOff>
    </xdr:from>
    <xdr:to>
      <xdr:col>41</xdr:col>
      <xdr:colOff>50800</xdr:colOff>
      <xdr:row>56</xdr:row>
      <xdr:rowOff>102187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25311"/>
          <a:ext cx="889000" cy="7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24124</xdr:rowOff>
    </xdr:from>
    <xdr:to>
      <xdr:col>55</xdr:col>
      <xdr:colOff>50800</xdr:colOff>
      <xdr:row>57</xdr:row>
      <xdr:rowOff>125724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47001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20338</xdr:rowOff>
    </xdr:from>
    <xdr:to>
      <xdr:col>50</xdr:col>
      <xdr:colOff>165100</xdr:colOff>
      <xdr:row>57</xdr:row>
      <xdr:rowOff>121938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138465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162427</xdr:rowOff>
    </xdr:from>
    <xdr:to>
      <xdr:col>46</xdr:col>
      <xdr:colOff>38100</xdr:colOff>
      <xdr:row>57</xdr:row>
      <xdr:rowOff>92577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109104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144761</xdr:rowOff>
    </xdr:from>
    <xdr:to>
      <xdr:col>41</xdr:col>
      <xdr:colOff>101600</xdr:colOff>
      <xdr:row>56</xdr:row>
      <xdr:rowOff>74911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91438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3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51387</xdr:rowOff>
    </xdr:from>
    <xdr:to>
      <xdr:col>36</xdr:col>
      <xdr:colOff>165100</xdr:colOff>
      <xdr:row>56</xdr:row>
      <xdr:rowOff>152987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169514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138470</xdr:rowOff>
    </xdr:from>
    <xdr:to>
      <xdr:col>54</xdr:col>
      <xdr:colOff>189865</xdr:colOff>
      <xdr:row>79</xdr:row>
      <xdr:rowOff>58982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825770"/>
          <a:ext cx="1270" cy="77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62809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0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58982</xdr:rowOff>
    </xdr:from>
    <xdr:to>
      <xdr:col>55</xdr:col>
      <xdr:colOff>88900</xdr:colOff>
      <xdr:row>79</xdr:row>
      <xdr:rowOff>58982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85147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6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138470</xdr:rowOff>
    </xdr:from>
    <xdr:to>
      <xdr:col>55</xdr:col>
      <xdr:colOff>88900</xdr:colOff>
      <xdr:row>74</xdr:row>
      <xdr:rowOff>138470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825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146917</xdr:rowOff>
    </xdr:from>
    <xdr:to>
      <xdr:col>55</xdr:col>
      <xdr:colOff>0</xdr:colOff>
      <xdr:row>77</xdr:row>
      <xdr:rowOff>14678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05667"/>
          <a:ext cx="838200" cy="2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130137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3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151710</xdr:rowOff>
    </xdr:from>
    <xdr:to>
      <xdr:col>55</xdr:col>
      <xdr:colOff>50800</xdr:colOff>
      <xdr:row>78</xdr:row>
      <xdr:rowOff>81860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146917</xdr:rowOff>
    </xdr:from>
    <xdr:to>
      <xdr:col>50</xdr:col>
      <xdr:colOff>114300</xdr:colOff>
      <xdr:row>76</xdr:row>
      <xdr:rowOff>55031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05667"/>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134010</xdr:rowOff>
    </xdr:from>
    <xdr:to>
      <xdr:col>50</xdr:col>
      <xdr:colOff>165100</xdr:colOff>
      <xdr:row>78</xdr:row>
      <xdr:rowOff>64160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55287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73657</xdr:rowOff>
    </xdr:from>
    <xdr:to>
      <xdr:col>45</xdr:col>
      <xdr:colOff>177800</xdr:colOff>
      <xdr:row>76</xdr:row>
      <xdr:rowOff>55031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60957"/>
          <a:ext cx="889000" cy="32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52955</xdr:rowOff>
    </xdr:from>
    <xdr:to>
      <xdr:col>46</xdr:col>
      <xdr:colOff>38100</xdr:colOff>
      <xdr:row>77</xdr:row>
      <xdr:rowOff>154555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145682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117777</xdr:rowOff>
    </xdr:from>
    <xdr:to>
      <xdr:col>41</xdr:col>
      <xdr:colOff>50800</xdr:colOff>
      <xdr:row>74</xdr:row>
      <xdr:rowOff>73657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119277"/>
          <a:ext cx="889000" cy="64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106502</xdr:rowOff>
    </xdr:from>
    <xdr:to>
      <xdr:col>41</xdr:col>
      <xdr:colOff>101600</xdr:colOff>
      <xdr:row>78</xdr:row>
      <xdr:rowOff>36652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27779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51301</xdr:rowOff>
    </xdr:from>
    <xdr:to>
      <xdr:col>36</xdr:col>
      <xdr:colOff>165100</xdr:colOff>
      <xdr:row>77</xdr:row>
      <xdr:rowOff>152901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144028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135328</xdr:rowOff>
    </xdr:from>
    <xdr:to>
      <xdr:col>55</xdr:col>
      <xdr:colOff>50800</xdr:colOff>
      <xdr:row>77</xdr:row>
      <xdr:rowOff>65478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158205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96117</xdr:rowOff>
    </xdr:from>
    <xdr:to>
      <xdr:col>50</xdr:col>
      <xdr:colOff>165100</xdr:colOff>
      <xdr:row>76</xdr:row>
      <xdr:rowOff>26268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54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42794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3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4231</xdr:rowOff>
    </xdr:from>
    <xdr:to>
      <xdr:col>46</xdr:col>
      <xdr:colOff>38100</xdr:colOff>
      <xdr:row>76</xdr:row>
      <xdr:rowOff>105831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122358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22857</xdr:rowOff>
    </xdr:from>
    <xdr:to>
      <xdr:col>41</xdr:col>
      <xdr:colOff>101600</xdr:colOff>
      <xdr:row>74</xdr:row>
      <xdr:rowOff>124457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140984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66977</xdr:rowOff>
    </xdr:from>
    <xdr:to>
      <xdr:col>36</xdr:col>
      <xdr:colOff>165100</xdr:colOff>
      <xdr:row>70</xdr:row>
      <xdr:rowOff>168577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0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13654</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18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102753</xdr:rowOff>
    </xdr:from>
    <xdr:to>
      <xdr:col>55</xdr:col>
      <xdr:colOff>0</xdr:colOff>
      <xdr:row>95</xdr:row>
      <xdr:rowOff>95320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19053"/>
          <a:ext cx="838200" cy="1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95320</xdr:rowOff>
    </xdr:from>
    <xdr:to>
      <xdr:col>50</xdr:col>
      <xdr:colOff>114300</xdr:colOff>
      <xdr:row>95</xdr:row>
      <xdr:rowOff>108826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83070"/>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103375</xdr:rowOff>
    </xdr:from>
    <xdr:to>
      <xdr:col>45</xdr:col>
      <xdr:colOff>177800</xdr:colOff>
      <xdr:row>95</xdr:row>
      <xdr:rowOff>108826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91125"/>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103375</xdr:rowOff>
    </xdr:from>
    <xdr:to>
      <xdr:col>41</xdr:col>
      <xdr:colOff>50800</xdr:colOff>
      <xdr:row>96</xdr:row>
      <xdr:rowOff>26716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91125"/>
          <a:ext cx="889000" cy="9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51953</xdr:rowOff>
    </xdr:from>
    <xdr:to>
      <xdr:col>55</xdr:col>
      <xdr:colOff>50800</xdr:colOff>
      <xdr:row>94</xdr:row>
      <xdr:rowOff>153553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74830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1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44520</xdr:rowOff>
    </xdr:from>
    <xdr:to>
      <xdr:col>50</xdr:col>
      <xdr:colOff>165100</xdr:colOff>
      <xdr:row>95</xdr:row>
      <xdr:rowOff>146120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162647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58026</xdr:rowOff>
    </xdr:from>
    <xdr:to>
      <xdr:col>46</xdr:col>
      <xdr:colOff>38100</xdr:colOff>
      <xdr:row>95</xdr:row>
      <xdr:rowOff>159626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4703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2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52575</xdr:rowOff>
    </xdr:from>
    <xdr:to>
      <xdr:col>41</xdr:col>
      <xdr:colOff>101600</xdr:colOff>
      <xdr:row>95</xdr:row>
      <xdr:rowOff>154175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170702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147366</xdr:rowOff>
    </xdr:from>
    <xdr:to>
      <xdr:col>36</xdr:col>
      <xdr:colOff>165100</xdr:colOff>
      <xdr:row>96</xdr:row>
      <xdr:rowOff>77516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94043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106591</xdr:rowOff>
    </xdr:from>
    <xdr:to>
      <xdr:col>85</xdr:col>
      <xdr:colOff>127000</xdr:colOff>
      <xdr:row>36</xdr:row>
      <xdr:rowOff>44183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7341"/>
          <a:ext cx="8382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44183</xdr:rowOff>
    </xdr:from>
    <xdr:to>
      <xdr:col>81</xdr:col>
      <xdr:colOff>50800</xdr:colOff>
      <xdr:row>36</xdr:row>
      <xdr:rowOff>51613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1638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43421</xdr:rowOff>
    </xdr:from>
    <xdr:to>
      <xdr:col>76</xdr:col>
      <xdr:colOff>114300</xdr:colOff>
      <xdr:row>36</xdr:row>
      <xdr:rowOff>51613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15621"/>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76511</xdr:rowOff>
    </xdr:from>
    <xdr:to>
      <xdr:col>71</xdr:col>
      <xdr:colOff>177800</xdr:colOff>
      <xdr:row>36</xdr:row>
      <xdr:rowOff>43421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77261"/>
          <a:ext cx="889000" cy="1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55791</xdr:rowOff>
    </xdr:from>
    <xdr:to>
      <xdr:col>85</xdr:col>
      <xdr:colOff>177800</xdr:colOff>
      <xdr:row>35</xdr:row>
      <xdr:rowOff>157391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78668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164833</xdr:rowOff>
    </xdr:from>
    <xdr:to>
      <xdr:col>81</xdr:col>
      <xdr:colOff>101600</xdr:colOff>
      <xdr:row>36</xdr:row>
      <xdr:rowOff>94983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111510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813</xdr:rowOff>
    </xdr:from>
    <xdr:to>
      <xdr:col>76</xdr:col>
      <xdr:colOff>165100</xdr:colOff>
      <xdr:row>36</xdr:row>
      <xdr:rowOff>102413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118940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4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164071</xdr:rowOff>
    </xdr:from>
    <xdr:to>
      <xdr:col>72</xdr:col>
      <xdr:colOff>38100</xdr:colOff>
      <xdr:row>36</xdr:row>
      <xdr:rowOff>94221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110748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25711</xdr:rowOff>
    </xdr:from>
    <xdr:to>
      <xdr:col>67</xdr:col>
      <xdr:colOff>101600</xdr:colOff>
      <xdr:row>35</xdr:row>
      <xdr:rowOff>127311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143838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170651</xdr:rowOff>
    </xdr:from>
    <xdr:to>
      <xdr:col>85</xdr:col>
      <xdr:colOff>127000</xdr:colOff>
      <xdr:row>58</xdr:row>
      <xdr:rowOff>51819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43301"/>
          <a:ext cx="838200" cy="5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51819</xdr:rowOff>
    </xdr:from>
    <xdr:to>
      <xdr:col>81</xdr:col>
      <xdr:colOff>50800</xdr:colOff>
      <xdr:row>58</xdr:row>
      <xdr:rowOff>55912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95919"/>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55912</xdr:rowOff>
    </xdr:from>
    <xdr:to>
      <xdr:col>76</xdr:col>
      <xdr:colOff>114300</xdr:colOff>
      <xdr:row>58</xdr:row>
      <xdr:rowOff>68213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00012"/>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12881</xdr:rowOff>
    </xdr:from>
    <xdr:to>
      <xdr:col>71</xdr:col>
      <xdr:colOff>177800</xdr:colOff>
      <xdr:row>58</xdr:row>
      <xdr:rowOff>68213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56981"/>
          <a:ext cx="8890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119851</xdr:rowOff>
    </xdr:from>
    <xdr:to>
      <xdr:col>85</xdr:col>
      <xdr:colOff>177800</xdr:colOff>
      <xdr:row>58</xdr:row>
      <xdr:rowOff>50001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79228</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1019</xdr:rowOff>
    </xdr:from>
    <xdr:to>
      <xdr:col>81</xdr:col>
      <xdr:colOff>101600</xdr:colOff>
      <xdr:row>58</xdr:row>
      <xdr:rowOff>102619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119146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2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5112</xdr:rowOff>
    </xdr:from>
    <xdr:to>
      <xdr:col>76</xdr:col>
      <xdr:colOff>165100</xdr:colOff>
      <xdr:row>58</xdr:row>
      <xdr:rowOff>106712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123239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17413</xdr:rowOff>
    </xdr:from>
    <xdr:to>
      <xdr:col>72</xdr:col>
      <xdr:colOff>38100</xdr:colOff>
      <xdr:row>58</xdr:row>
      <xdr:rowOff>119013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135540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133531</xdr:rowOff>
    </xdr:from>
    <xdr:to>
      <xdr:col>67</xdr:col>
      <xdr:colOff>101600</xdr:colOff>
      <xdr:row>58</xdr:row>
      <xdr:rowOff>63681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0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80208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68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12844</xdr:rowOff>
    </xdr:from>
    <xdr:to>
      <xdr:col>85</xdr:col>
      <xdr:colOff>127000</xdr:colOff>
      <xdr:row>78</xdr:row>
      <xdr:rowOff>22668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85944"/>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154177</xdr:rowOff>
    </xdr:from>
    <xdr:to>
      <xdr:col>81</xdr:col>
      <xdr:colOff>50800</xdr:colOff>
      <xdr:row>78</xdr:row>
      <xdr:rowOff>12844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55827"/>
          <a:ext cx="8890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154177</xdr:rowOff>
    </xdr:from>
    <xdr:to>
      <xdr:col>76</xdr:col>
      <xdr:colOff>114300</xdr:colOff>
      <xdr:row>77</xdr:row>
      <xdr:rowOff>169098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55827"/>
          <a:ext cx="889000" cy="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2501</xdr:rowOff>
    </xdr:from>
    <xdr:to>
      <xdr:col>71</xdr:col>
      <xdr:colOff>177800</xdr:colOff>
      <xdr:row>77</xdr:row>
      <xdr:rowOff>169098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04151"/>
          <a:ext cx="889000" cy="1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143318</xdr:rowOff>
    </xdr:from>
    <xdr:to>
      <xdr:col>85</xdr:col>
      <xdr:colOff>177800</xdr:colOff>
      <xdr:row>78</xdr:row>
      <xdr:rowOff>73468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133494</xdr:rowOff>
    </xdr:from>
    <xdr:to>
      <xdr:col>81</xdr:col>
      <xdr:colOff>101600</xdr:colOff>
      <xdr:row>78</xdr:row>
      <xdr:rowOff>63644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54771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2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103377</xdr:rowOff>
    </xdr:from>
    <xdr:to>
      <xdr:col>76</xdr:col>
      <xdr:colOff>165100</xdr:colOff>
      <xdr:row>78</xdr:row>
      <xdr:rowOff>33527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24654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39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118298</xdr:rowOff>
    </xdr:from>
    <xdr:to>
      <xdr:col>72</xdr:col>
      <xdr:colOff>38100</xdr:colOff>
      <xdr:row>78</xdr:row>
      <xdr:rowOff>48448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39575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123151</xdr:rowOff>
    </xdr:from>
    <xdr:to>
      <xdr:col>67</xdr:col>
      <xdr:colOff>101600</xdr:colOff>
      <xdr:row>77</xdr:row>
      <xdr:rowOff>53301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69827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86779</xdr:rowOff>
    </xdr:from>
    <xdr:to>
      <xdr:col>85</xdr:col>
      <xdr:colOff>127000</xdr:colOff>
      <xdr:row>92</xdr:row>
      <xdr:rowOff>125628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5860179"/>
          <a:ext cx="8382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86779</xdr:rowOff>
    </xdr:from>
    <xdr:to>
      <xdr:col>81</xdr:col>
      <xdr:colOff>50800</xdr:colOff>
      <xdr:row>92</xdr:row>
      <xdr:rowOff>111989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860179"/>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111989</xdr:rowOff>
    </xdr:from>
    <xdr:to>
      <xdr:col>76</xdr:col>
      <xdr:colOff>114300</xdr:colOff>
      <xdr:row>93</xdr:row>
      <xdr:rowOff>99403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885389"/>
          <a:ext cx="8890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99403</xdr:rowOff>
    </xdr:from>
    <xdr:to>
      <xdr:col>71</xdr:col>
      <xdr:colOff>177800</xdr:colOff>
      <xdr:row>93</xdr:row>
      <xdr:rowOff>141033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44253"/>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74828</xdr:rowOff>
    </xdr:from>
    <xdr:to>
      <xdr:col>85</xdr:col>
      <xdr:colOff>177800</xdr:colOff>
      <xdr:row>93</xdr:row>
      <xdr:rowOff>4978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8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97705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69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35979</xdr:rowOff>
    </xdr:from>
    <xdr:to>
      <xdr:col>81</xdr:col>
      <xdr:colOff>101600</xdr:colOff>
      <xdr:row>92</xdr:row>
      <xdr:rowOff>137579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8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154106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58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61189</xdr:rowOff>
    </xdr:from>
    <xdr:to>
      <xdr:col>76</xdr:col>
      <xdr:colOff>165100</xdr:colOff>
      <xdr:row>92</xdr:row>
      <xdr:rowOff>162789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7866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0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48603</xdr:rowOff>
    </xdr:from>
    <xdr:to>
      <xdr:col>72</xdr:col>
      <xdr:colOff>38100</xdr:colOff>
      <xdr:row>93</xdr:row>
      <xdr:rowOff>150203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9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166730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7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90233</xdr:rowOff>
    </xdr:from>
    <xdr:to>
      <xdr:col>67</xdr:col>
      <xdr:colOff>101600</xdr:colOff>
      <xdr:row>94</xdr:row>
      <xdr:rowOff>20383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36910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81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多くの項目で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同種の公共施設を多く抱えている影響を受けるのが、庁舎等を含む総務費、老人福祉施設等を含む民生費、観光施設等を含む商工費、消防屯所等を含む消防費となっている。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さらに、除排雪経費の影響を受けるのが土木費となっている。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これら公共施設や除雪機械の更新に係る財源確保には、地方債を活用しており、これに伴い公債費も突出している状況である。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財政調整基金については、令和５年度に引き続き、令和６年度においても取崩しはなく、決算剰余積立及び利子積立により、</a:t>
          </a:r>
          <a:r>
            <a:rPr kumimoji="1" lang="en-US" altLang="ja-JP" sz="1200">
              <a:latin typeface="ＭＳ ゴシック" pitchFamily="49" charset="-128"/>
              <a:ea typeface="ＭＳ ゴシック" pitchFamily="49" charset="-128"/>
            </a:rPr>
            <a:t>219,438</a:t>
          </a:r>
          <a:r>
            <a:rPr kumimoji="1" lang="ja-JP" altLang="en-US" sz="1200">
              <a:latin typeface="ＭＳ ゴシック" pitchFamily="49" charset="-128"/>
              <a:ea typeface="ＭＳ ゴシック" pitchFamily="49" charset="-128"/>
            </a:rPr>
            <a:t>千円増加した。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実質収支については、年度末の歳入歳出決算見込みを勘案しながら、公共施設等整備基金を積み戻し、実質収支額は例年の同水準を確保した。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人口減少に伴い、普通交付税の減少が見込まれる中、物価高騰等や住民ニーズの多様化により、事務事業の大幅な縮減等には至っておらず、選択と集中による事務事業の見直しが急務である。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全会計において赤字は生じていないが、引き続き財政の健全化を維持していく。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13473385</v>
      </c>
      <c r="BO4" s="372"/>
      <c r="BP4" s="372"/>
      <c r="BQ4" s="372"/>
      <c r="BR4" s="372"/>
      <c r="BS4" s="372"/>
      <c r="BT4" s="372"/>
      <c r="BU4" s="373"/>
      <c r="BV4" s="371">
        <v>13569642</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4.3</v>
      </c>
      <c r="CU4" s="378"/>
      <c r="CV4" s="378"/>
      <c r="CW4" s="378"/>
      <c r="CX4" s="378"/>
      <c r="CY4" s="378"/>
      <c r="CZ4" s="378"/>
      <c r="DA4" s="379"/>
      <c r="DB4" s="377">
        <v>5.2</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13100228</v>
      </c>
      <c r="BO5" s="409"/>
      <c r="BP5" s="409"/>
      <c r="BQ5" s="409"/>
      <c r="BR5" s="409"/>
      <c r="BS5" s="409"/>
      <c r="BT5" s="409"/>
      <c r="BU5" s="410"/>
      <c r="BV5" s="408">
        <v>13126712</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88.7</v>
      </c>
      <c r="CU5" s="406"/>
      <c r="CV5" s="406"/>
      <c r="CW5" s="406"/>
      <c r="CX5" s="406"/>
      <c r="CY5" s="406"/>
      <c r="CZ5" s="406"/>
      <c r="DA5" s="407"/>
      <c r="DB5" s="405">
        <v>87.4</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373157</v>
      </c>
      <c r="BO6" s="409"/>
      <c r="BP6" s="409"/>
      <c r="BQ6" s="409"/>
      <c r="BR6" s="409"/>
      <c r="BS6" s="409"/>
      <c r="BT6" s="409"/>
      <c r="BU6" s="410"/>
      <c r="BV6" s="408">
        <v>442930</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88.8</v>
      </c>
      <c r="CU6" s="446"/>
      <c r="CV6" s="446"/>
      <c r="CW6" s="446"/>
      <c r="CX6" s="446"/>
      <c r="CY6" s="446"/>
      <c r="CZ6" s="446"/>
      <c r="DA6" s="447"/>
      <c r="DB6" s="445">
        <v>87.8</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9610</v>
      </c>
      <c r="BO7" s="409"/>
      <c r="BP7" s="409"/>
      <c r="BQ7" s="409"/>
      <c r="BR7" s="409"/>
      <c r="BS7" s="409"/>
      <c r="BT7" s="409"/>
      <c r="BU7" s="410"/>
      <c r="BV7" s="408">
        <v>7379</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8374946</v>
      </c>
      <c r="CU7" s="409"/>
      <c r="CV7" s="409"/>
      <c r="CW7" s="409"/>
      <c r="CX7" s="409"/>
      <c r="CY7" s="409"/>
      <c r="CZ7" s="409"/>
      <c r="DA7" s="410"/>
      <c r="DB7" s="408">
        <v>8312290</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363547</v>
      </c>
      <c r="BO8" s="409"/>
      <c r="BP8" s="409"/>
      <c r="BQ8" s="409"/>
      <c r="BR8" s="409"/>
      <c r="BS8" s="409"/>
      <c r="BT8" s="409"/>
      <c r="BU8" s="410"/>
      <c r="BV8" s="408">
        <v>435551</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0.24</v>
      </c>
      <c r="CU8" s="449"/>
      <c r="CV8" s="449"/>
      <c r="CW8" s="449"/>
      <c r="CX8" s="449"/>
      <c r="CY8" s="449"/>
      <c r="CZ8" s="449"/>
      <c r="DA8" s="450"/>
      <c r="DB8" s="448">
        <v>0.24</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14451</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-72004</v>
      </c>
      <c r="BO9" s="409"/>
      <c r="BP9" s="409"/>
      <c r="BQ9" s="409"/>
      <c r="BR9" s="409"/>
      <c r="BS9" s="409"/>
      <c r="BT9" s="409"/>
      <c r="BU9" s="410"/>
      <c r="BV9" s="408">
        <v>-2848</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15.7</v>
      </c>
      <c r="CU9" s="406"/>
      <c r="CV9" s="406"/>
      <c r="CW9" s="406"/>
      <c r="CX9" s="406"/>
      <c r="CY9" s="406"/>
      <c r="CZ9" s="406"/>
      <c r="DA9" s="407"/>
      <c r="DB9" s="405">
        <v>16.5</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16264</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219438</v>
      </c>
      <c r="BO10" s="409"/>
      <c r="BP10" s="409"/>
      <c r="BQ10" s="409"/>
      <c r="BR10" s="409"/>
      <c r="BS10" s="409"/>
      <c r="BT10" s="409"/>
      <c r="BU10" s="410"/>
      <c r="BV10" s="408">
        <v>219919</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3"/>
      <c r="B12" s="468" t="s">
        <v>123</v>
      </c>
      <c r="C12" s="469"/>
      <c r="D12" s="469"/>
      <c r="E12" s="469"/>
      <c r="F12" s="469"/>
      <c r="G12" s="469"/>
      <c r="H12" s="469"/>
      <c r="I12" s="469"/>
      <c r="J12" s="469"/>
      <c r="K12" s="470"/>
      <c r="L12" s="477" t="s">
        <v>124</v>
      </c>
      <c r="M12" s="478"/>
      <c r="N12" s="478"/>
      <c r="O12" s="478"/>
      <c r="P12" s="478"/>
      <c r="Q12" s="479"/>
      <c r="R12" s="480">
        <v>13349</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8"/>
      <c r="M13" s="499" t="s">
        <v>130</v>
      </c>
      <c r="N13" s="500"/>
      <c r="O13" s="500"/>
      <c r="P13" s="500"/>
      <c r="Q13" s="501"/>
      <c r="R13" s="492">
        <v>13245</v>
      </c>
      <c r="S13" s="493"/>
      <c r="T13" s="493"/>
      <c r="U13" s="493"/>
      <c r="V13" s="494"/>
      <c r="W13" s="424" t="s">
        <v>131</v>
      </c>
      <c r="X13" s="425"/>
      <c r="Y13" s="425"/>
      <c r="Z13" s="425"/>
      <c r="AA13" s="425"/>
      <c r="AB13" s="415"/>
      <c r="AC13" s="459">
        <v>973</v>
      </c>
      <c r="AD13" s="460"/>
      <c r="AE13" s="460"/>
      <c r="AF13" s="460"/>
      <c r="AG13" s="502"/>
      <c r="AH13" s="459">
        <v>1197</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147434</v>
      </c>
      <c r="BO13" s="409"/>
      <c r="BP13" s="409"/>
      <c r="BQ13" s="409"/>
      <c r="BR13" s="409"/>
      <c r="BS13" s="409"/>
      <c r="BT13" s="409"/>
      <c r="BU13" s="410"/>
      <c r="BV13" s="408">
        <v>217071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6.9</v>
      </c>
      <c r="CU13" s="406"/>
      <c r="CV13" s="406"/>
      <c r="CW13" s="406"/>
      <c r="CX13" s="406"/>
      <c r="CY13" s="406"/>
      <c r="CZ13" s="406"/>
      <c r="DA13" s="407"/>
      <c r="DB13" s="405">
        <v>7</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13733</v>
      </c>
      <c r="S14" s="493"/>
      <c r="T14" s="493"/>
      <c r="U14" s="493"/>
      <c r="V14" s="494"/>
      <c r="W14" s="398"/>
      <c r="X14" s="399"/>
      <c r="Y14" s="399"/>
      <c r="Z14" s="399"/>
      <c r="AA14" s="399"/>
      <c r="AB14" s="388"/>
      <c r="AC14" s="495">
        <v>13.5</v>
      </c>
      <c r="AD14" s="496"/>
      <c r="AE14" s="496"/>
      <c r="AF14" s="496"/>
      <c r="AG14" s="497"/>
      <c r="AH14" s="495">
        <v>14.5</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17.899999999999999</v>
      </c>
      <c r="CU14" s="507"/>
      <c r="CV14" s="507"/>
      <c r="CW14" s="507"/>
      <c r="CX14" s="507"/>
      <c r="CY14" s="507"/>
      <c r="CZ14" s="507"/>
      <c r="DA14" s="508"/>
      <c r="DB14" s="506">
        <v>18.899999999999999</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8"/>
      <c r="M15" s="499" t="s">
        <v>130</v>
      </c>
      <c r="N15" s="500"/>
      <c r="O15" s="500"/>
      <c r="P15" s="500"/>
      <c r="Q15" s="501"/>
      <c r="R15" s="492">
        <v>13633</v>
      </c>
      <c r="S15" s="493"/>
      <c r="T15" s="493"/>
      <c r="U15" s="493"/>
      <c r="V15" s="494"/>
      <c r="W15" s="424" t="s">
        <v>137</v>
      </c>
      <c r="X15" s="425"/>
      <c r="Y15" s="425"/>
      <c r="Z15" s="425"/>
      <c r="AA15" s="425"/>
      <c r="AB15" s="415"/>
      <c r="AC15" s="459">
        <v>1893</v>
      </c>
      <c r="AD15" s="460"/>
      <c r="AE15" s="460"/>
      <c r="AF15" s="460"/>
      <c r="AG15" s="502"/>
      <c r="AH15" s="459">
        <v>2175</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1831662</v>
      </c>
      <c r="BO15" s="372"/>
      <c r="BP15" s="372"/>
      <c r="BQ15" s="372"/>
      <c r="BR15" s="372"/>
      <c r="BS15" s="372"/>
      <c r="BT15" s="372"/>
      <c r="BU15" s="373"/>
      <c r="BV15" s="371">
        <v>1882485</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26.2</v>
      </c>
      <c r="AD16" s="496"/>
      <c r="AE16" s="496"/>
      <c r="AF16" s="496"/>
      <c r="AG16" s="497"/>
      <c r="AH16" s="495">
        <v>26.4</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7940199</v>
      </c>
      <c r="BO16" s="409"/>
      <c r="BP16" s="409"/>
      <c r="BQ16" s="409"/>
      <c r="BR16" s="409"/>
      <c r="BS16" s="409"/>
      <c r="BT16" s="409"/>
      <c r="BU16" s="410"/>
      <c r="BV16" s="408">
        <v>7873732</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82"/>
      <c r="M17" s="519" t="s">
        <v>143</v>
      </c>
      <c r="N17" s="520"/>
      <c r="O17" s="520"/>
      <c r="P17" s="520"/>
      <c r="Q17" s="521"/>
      <c r="R17" s="514" t="s">
        <v>141</v>
      </c>
      <c r="S17" s="515"/>
      <c r="T17" s="515"/>
      <c r="U17" s="515"/>
      <c r="V17" s="516"/>
      <c r="W17" s="424" t="s">
        <v>144</v>
      </c>
      <c r="X17" s="425"/>
      <c r="Y17" s="425"/>
      <c r="Z17" s="425"/>
      <c r="AA17" s="425"/>
      <c r="AB17" s="415"/>
      <c r="AC17" s="459">
        <v>4358</v>
      </c>
      <c r="AD17" s="460"/>
      <c r="AE17" s="460"/>
      <c r="AF17" s="460"/>
      <c r="AG17" s="502"/>
      <c r="AH17" s="459">
        <v>4877</v>
      </c>
      <c r="AI17" s="460"/>
      <c r="AJ17" s="460"/>
      <c r="AK17" s="460"/>
      <c r="AL17" s="461"/>
      <c r="AM17" s="437"/>
      <c r="AN17" s="438"/>
      <c r="AO17" s="438"/>
      <c r="AP17" s="438"/>
      <c r="AQ17" s="438"/>
      <c r="AR17" s="438"/>
      <c r="AS17" s="438"/>
      <c r="AT17" s="439"/>
      <c r="AU17" s="440"/>
      <c r="AV17" s="441"/>
      <c r="AW17" s="441"/>
      <c r="AX17" s="441"/>
      <c r="AY17" s="442" t="s">
        <v>145</v>
      </c>
      <c r="AZ17" s="443"/>
      <c r="BA17" s="443"/>
      <c r="BB17" s="443"/>
      <c r="BC17" s="443"/>
      <c r="BD17" s="443"/>
      <c r="BE17" s="443"/>
      <c r="BF17" s="443"/>
      <c r="BG17" s="443"/>
      <c r="BH17" s="443"/>
      <c r="BI17" s="443"/>
      <c r="BJ17" s="443"/>
      <c r="BK17" s="443"/>
      <c r="BL17" s="443"/>
      <c r="BM17" s="444"/>
      <c r="BN17" s="408">
        <v>2249837</v>
      </c>
      <c r="BO17" s="409"/>
      <c r="BP17" s="409"/>
      <c r="BQ17" s="409"/>
      <c r="BR17" s="409"/>
      <c r="BS17" s="409"/>
      <c r="BT17" s="409"/>
      <c r="BU17" s="410"/>
      <c r="BV17" s="408">
        <v>2322872</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146</v>
      </c>
      <c r="C18" s="451"/>
      <c r="D18" s="451"/>
      <c r="E18" s="531"/>
      <c r="F18" s="531"/>
      <c r="G18" s="531"/>
      <c r="H18" s="531"/>
      <c r="I18" s="531"/>
      <c r="J18" s="531"/>
      <c r="K18" s="531"/>
      <c r="L18" s="532">
        <v>886.47</v>
      </c>
      <c r="M18" s="532"/>
      <c r="N18" s="532"/>
      <c r="O18" s="532"/>
      <c r="P18" s="532"/>
      <c r="Q18" s="532"/>
      <c r="R18" s="533"/>
      <c r="S18" s="533"/>
      <c r="T18" s="533"/>
      <c r="U18" s="533"/>
      <c r="V18" s="534"/>
      <c r="W18" s="426"/>
      <c r="X18" s="427"/>
      <c r="Y18" s="427"/>
      <c r="Z18" s="427"/>
      <c r="AA18" s="427"/>
      <c r="AB18" s="418"/>
      <c r="AC18" s="535">
        <v>60.3</v>
      </c>
      <c r="AD18" s="536"/>
      <c r="AE18" s="536"/>
      <c r="AF18" s="536"/>
      <c r="AG18" s="537"/>
      <c r="AH18" s="535">
        <v>59.1</v>
      </c>
      <c r="AI18" s="536"/>
      <c r="AJ18" s="536"/>
      <c r="AK18" s="536"/>
      <c r="AL18" s="538"/>
      <c r="AM18" s="437"/>
      <c r="AN18" s="438"/>
      <c r="AO18" s="438"/>
      <c r="AP18" s="438"/>
      <c r="AQ18" s="438"/>
      <c r="AR18" s="438"/>
      <c r="AS18" s="438"/>
      <c r="AT18" s="439"/>
      <c r="AU18" s="440"/>
      <c r="AV18" s="441"/>
      <c r="AW18" s="441"/>
      <c r="AX18" s="441"/>
      <c r="AY18" s="442" t="s">
        <v>147</v>
      </c>
      <c r="AZ18" s="443"/>
      <c r="BA18" s="443"/>
      <c r="BB18" s="443"/>
      <c r="BC18" s="443"/>
      <c r="BD18" s="443"/>
      <c r="BE18" s="443"/>
      <c r="BF18" s="443"/>
      <c r="BG18" s="443"/>
      <c r="BH18" s="443"/>
      <c r="BI18" s="443"/>
      <c r="BJ18" s="443"/>
      <c r="BK18" s="443"/>
      <c r="BL18" s="443"/>
      <c r="BM18" s="444"/>
      <c r="BN18" s="408">
        <v>7485424</v>
      </c>
      <c r="BO18" s="409"/>
      <c r="BP18" s="409"/>
      <c r="BQ18" s="409"/>
      <c r="BR18" s="409"/>
      <c r="BS18" s="409"/>
      <c r="BT18" s="409"/>
      <c r="BU18" s="410"/>
      <c r="BV18" s="408">
        <v>7286968</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148</v>
      </c>
      <c r="C19" s="451"/>
      <c r="D19" s="451"/>
      <c r="E19" s="531"/>
      <c r="F19" s="531"/>
      <c r="G19" s="531"/>
      <c r="H19" s="531"/>
      <c r="I19" s="531"/>
      <c r="J19" s="531"/>
      <c r="K19" s="531"/>
      <c r="L19" s="539">
        <v>16</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149</v>
      </c>
      <c r="AZ19" s="443"/>
      <c r="BA19" s="443"/>
      <c r="BB19" s="443"/>
      <c r="BC19" s="443"/>
      <c r="BD19" s="443"/>
      <c r="BE19" s="443"/>
      <c r="BF19" s="443"/>
      <c r="BG19" s="443"/>
      <c r="BH19" s="443"/>
      <c r="BI19" s="443"/>
      <c r="BJ19" s="443"/>
      <c r="BK19" s="443"/>
      <c r="BL19" s="443"/>
      <c r="BM19" s="444"/>
      <c r="BN19" s="408">
        <v>9995109</v>
      </c>
      <c r="BO19" s="409"/>
      <c r="BP19" s="409"/>
      <c r="BQ19" s="409"/>
      <c r="BR19" s="409"/>
      <c r="BS19" s="409"/>
      <c r="BT19" s="409"/>
      <c r="BU19" s="410"/>
      <c r="BV19" s="408">
        <v>10035966</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150</v>
      </c>
      <c r="C20" s="451"/>
      <c r="D20" s="451"/>
      <c r="E20" s="531"/>
      <c r="F20" s="531"/>
      <c r="G20" s="531"/>
      <c r="H20" s="531"/>
      <c r="I20" s="531"/>
      <c r="J20" s="531"/>
      <c r="K20" s="531"/>
      <c r="L20" s="539">
        <v>5894</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151</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152</v>
      </c>
      <c r="C22" s="552"/>
      <c r="D22" s="553"/>
      <c r="E22" s="420" t="s">
        <v>1</v>
      </c>
      <c r="F22" s="425"/>
      <c r="G22" s="425"/>
      <c r="H22" s="425"/>
      <c r="I22" s="425"/>
      <c r="J22" s="425"/>
      <c r="K22" s="415"/>
      <c r="L22" s="420" t="s">
        <v>153</v>
      </c>
      <c r="M22" s="425"/>
      <c r="N22" s="425"/>
      <c r="O22" s="425"/>
      <c r="P22" s="415"/>
      <c r="Q22" s="583" t="s">
        <v>154</v>
      </c>
      <c r="R22" s="584"/>
      <c r="S22" s="584"/>
      <c r="T22" s="584"/>
      <c r="U22" s="584"/>
      <c r="V22" s="585"/>
      <c r="W22" s="551" t="s">
        <v>155</v>
      </c>
      <c r="X22" s="552"/>
      <c r="Y22" s="553"/>
      <c r="Z22" s="420" t="s">
        <v>1</v>
      </c>
      <c r="AA22" s="425"/>
      <c r="AB22" s="425"/>
      <c r="AC22" s="425"/>
      <c r="AD22" s="425"/>
      <c r="AE22" s="425"/>
      <c r="AF22" s="425"/>
      <c r="AG22" s="415"/>
      <c r="AH22" s="589" t="s">
        <v>156</v>
      </c>
      <c r="AI22" s="425"/>
      <c r="AJ22" s="425"/>
      <c r="AK22" s="425"/>
      <c r="AL22" s="415"/>
      <c r="AM22" s="589" t="s">
        <v>157</v>
      </c>
      <c r="AN22" s="590"/>
      <c r="AO22" s="590"/>
      <c r="AP22" s="590"/>
      <c r="AQ22" s="590"/>
      <c r="AR22" s="591"/>
      <c r="AS22" s="583" t="s">
        <v>154</v>
      </c>
      <c r="AT22" s="584"/>
      <c r="AU22" s="584"/>
      <c r="AV22" s="584"/>
      <c r="AW22" s="584"/>
      <c r="AX22" s="595"/>
      <c r="AY22" s="368" t="s">
        <v>158</v>
      </c>
      <c r="AZ22" s="369"/>
      <c r="BA22" s="369"/>
      <c r="BB22" s="369"/>
      <c r="BC22" s="369"/>
      <c r="BD22" s="369"/>
      <c r="BE22" s="369"/>
      <c r="BF22" s="369"/>
      <c r="BG22" s="369"/>
      <c r="BH22" s="369"/>
      <c r="BI22" s="369"/>
      <c r="BJ22" s="369"/>
      <c r="BK22" s="369"/>
      <c r="BL22" s="369"/>
      <c r="BM22" s="370"/>
      <c r="BN22" s="371">
        <v>16047515</v>
      </c>
      <c r="BO22" s="372"/>
      <c r="BP22" s="372"/>
      <c r="BQ22" s="372"/>
      <c r="BR22" s="372"/>
      <c r="BS22" s="372"/>
      <c r="BT22" s="372"/>
      <c r="BU22" s="373"/>
      <c r="BV22" s="371">
        <v>16218534</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159</v>
      </c>
      <c r="AZ23" s="443"/>
      <c r="BA23" s="443"/>
      <c r="BB23" s="443"/>
      <c r="BC23" s="443"/>
      <c r="BD23" s="443"/>
      <c r="BE23" s="443"/>
      <c r="BF23" s="443"/>
      <c r="BG23" s="443"/>
      <c r="BH23" s="443"/>
      <c r="BI23" s="443"/>
      <c r="BJ23" s="443"/>
      <c r="BK23" s="443"/>
      <c r="BL23" s="443"/>
      <c r="BM23" s="444"/>
      <c r="BN23" s="408">
        <v>12125605</v>
      </c>
      <c r="BO23" s="409"/>
      <c r="BP23" s="409"/>
      <c r="BQ23" s="409"/>
      <c r="BR23" s="409"/>
      <c r="BS23" s="409"/>
      <c r="BT23" s="409"/>
      <c r="BU23" s="410"/>
      <c r="BV23" s="408">
        <v>12514582</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160</v>
      </c>
      <c r="F24" s="438"/>
      <c r="G24" s="438"/>
      <c r="H24" s="438"/>
      <c r="I24" s="438"/>
      <c r="J24" s="438"/>
      <c r="K24" s="439"/>
      <c r="L24" s="459">
        <v>1</v>
      </c>
      <c r="M24" s="460"/>
      <c r="N24" s="460"/>
      <c r="O24" s="460"/>
      <c r="P24" s="502"/>
      <c r="Q24" s="459">
        <v>7950</v>
      </c>
      <c r="R24" s="460"/>
      <c r="S24" s="460"/>
      <c r="T24" s="460"/>
      <c r="U24" s="460"/>
      <c r="V24" s="502"/>
      <c r="W24" s="554"/>
      <c r="X24" s="555"/>
      <c r="Y24" s="556"/>
      <c r="Z24" s="458" t="s">
        <v>161</v>
      </c>
      <c r="AA24" s="438"/>
      <c r="AB24" s="438"/>
      <c r="AC24" s="438"/>
      <c r="AD24" s="438"/>
      <c r="AE24" s="438"/>
      <c r="AF24" s="438"/>
      <c r="AG24" s="439"/>
      <c r="AH24" s="459">
        <v>211</v>
      </c>
      <c r="AI24" s="460"/>
      <c r="AJ24" s="460"/>
      <c r="AK24" s="460"/>
      <c r="AL24" s="502"/>
      <c r="AM24" s="459">
        <v>655577</v>
      </c>
      <c r="AN24" s="460"/>
      <c r="AO24" s="460"/>
      <c r="AP24" s="460"/>
      <c r="AQ24" s="460"/>
      <c r="AR24" s="502"/>
      <c r="AS24" s="459">
        <v>3107</v>
      </c>
      <c r="AT24" s="460"/>
      <c r="AU24" s="460"/>
      <c r="AV24" s="460"/>
      <c r="AW24" s="460"/>
      <c r="AX24" s="461"/>
      <c r="AY24" s="524" t="s">
        <v>162</v>
      </c>
      <c r="AZ24" s="525"/>
      <c r="BA24" s="525"/>
      <c r="BB24" s="525"/>
      <c r="BC24" s="525"/>
      <c r="BD24" s="525"/>
      <c r="BE24" s="525"/>
      <c r="BF24" s="525"/>
      <c r="BG24" s="525"/>
      <c r="BH24" s="525"/>
      <c r="BI24" s="525"/>
      <c r="BJ24" s="525"/>
      <c r="BK24" s="525"/>
      <c r="BL24" s="525"/>
      <c r="BM24" s="526"/>
      <c r="BN24" s="408">
        <v>12736498</v>
      </c>
      <c r="BO24" s="409"/>
      <c r="BP24" s="409"/>
      <c r="BQ24" s="409"/>
      <c r="BR24" s="409"/>
      <c r="BS24" s="409"/>
      <c r="BT24" s="409"/>
      <c r="BU24" s="410"/>
      <c r="BV24" s="408">
        <v>12502489</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163</v>
      </c>
      <c r="F25" s="438"/>
      <c r="G25" s="438"/>
      <c r="H25" s="438"/>
      <c r="I25" s="438"/>
      <c r="J25" s="438"/>
      <c r="K25" s="439"/>
      <c r="L25" s="459">
        <v>1</v>
      </c>
      <c r="M25" s="460"/>
      <c r="N25" s="460"/>
      <c r="O25" s="460"/>
      <c r="P25" s="502"/>
      <c r="Q25" s="459">
        <v>6360</v>
      </c>
      <c r="R25" s="460"/>
      <c r="S25" s="460"/>
      <c r="T25" s="460"/>
      <c r="U25" s="460"/>
      <c r="V25" s="502"/>
      <c r="W25" s="554"/>
      <c r="X25" s="555"/>
      <c r="Y25" s="556"/>
      <c r="Z25" s="458" t="s">
        <v>164</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165</v>
      </c>
      <c r="AZ25" s="369"/>
      <c r="BA25" s="369"/>
      <c r="BB25" s="369"/>
      <c r="BC25" s="369"/>
      <c r="BD25" s="369"/>
      <c r="BE25" s="369"/>
      <c r="BF25" s="369"/>
      <c r="BG25" s="369"/>
      <c r="BH25" s="369"/>
      <c r="BI25" s="369"/>
      <c r="BJ25" s="369"/>
      <c r="BK25" s="369"/>
      <c r="BL25" s="369"/>
      <c r="BM25" s="370"/>
      <c r="BN25" s="371" t="s">
        <v>122</v>
      </c>
      <c r="BO25" s="372"/>
      <c r="BP25" s="372"/>
      <c r="BQ25" s="372"/>
      <c r="BR25" s="372"/>
      <c r="BS25" s="372"/>
      <c r="BT25" s="372"/>
      <c r="BU25" s="373"/>
      <c r="BV25" s="371" t="s">
        <v>122</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166</v>
      </c>
      <c r="F26" s="438"/>
      <c r="G26" s="438"/>
      <c r="H26" s="438"/>
      <c r="I26" s="438"/>
      <c r="J26" s="438"/>
      <c r="K26" s="439"/>
      <c r="L26" s="459">
        <v>1</v>
      </c>
      <c r="M26" s="460"/>
      <c r="N26" s="460"/>
      <c r="O26" s="460"/>
      <c r="P26" s="502"/>
      <c r="Q26" s="459">
        <v>5960</v>
      </c>
      <c r="R26" s="460"/>
      <c r="S26" s="460"/>
      <c r="T26" s="460"/>
      <c r="U26" s="460"/>
      <c r="V26" s="502"/>
      <c r="W26" s="554"/>
      <c r="X26" s="555"/>
      <c r="Y26" s="556"/>
      <c r="Z26" s="458" t="s">
        <v>167</v>
      </c>
      <c r="AA26" s="560"/>
      <c r="AB26" s="560"/>
      <c r="AC26" s="560"/>
      <c r="AD26" s="560"/>
      <c r="AE26" s="560"/>
      <c r="AF26" s="560"/>
      <c r="AG26" s="561"/>
      <c r="AH26" s="459">
        <v>7</v>
      </c>
      <c r="AI26" s="460"/>
      <c r="AJ26" s="460"/>
      <c r="AK26" s="460"/>
      <c r="AL26" s="502"/>
      <c r="AM26" s="459">
        <v>21028</v>
      </c>
      <c r="AN26" s="460"/>
      <c r="AO26" s="460"/>
      <c r="AP26" s="460"/>
      <c r="AQ26" s="460"/>
      <c r="AR26" s="502"/>
      <c r="AS26" s="459">
        <v>3004</v>
      </c>
      <c r="AT26" s="460"/>
      <c r="AU26" s="460"/>
      <c r="AV26" s="460"/>
      <c r="AW26" s="460"/>
      <c r="AX26" s="461"/>
      <c r="AY26" s="411" t="s">
        <v>168</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169</v>
      </c>
      <c r="F27" s="438"/>
      <c r="G27" s="438"/>
      <c r="H27" s="438"/>
      <c r="I27" s="438"/>
      <c r="J27" s="438"/>
      <c r="K27" s="439"/>
      <c r="L27" s="459">
        <v>1</v>
      </c>
      <c r="M27" s="460"/>
      <c r="N27" s="460"/>
      <c r="O27" s="460"/>
      <c r="P27" s="502"/>
      <c r="Q27" s="459">
        <v>3240</v>
      </c>
      <c r="R27" s="460"/>
      <c r="S27" s="460"/>
      <c r="T27" s="460"/>
      <c r="U27" s="460"/>
      <c r="V27" s="502"/>
      <c r="W27" s="554"/>
      <c r="X27" s="555"/>
      <c r="Y27" s="556"/>
      <c r="Z27" s="458" t="s">
        <v>170</v>
      </c>
      <c r="AA27" s="438"/>
      <c r="AB27" s="438"/>
      <c r="AC27" s="438"/>
      <c r="AD27" s="438"/>
      <c r="AE27" s="438"/>
      <c r="AF27" s="438"/>
      <c r="AG27" s="439"/>
      <c r="AH27" s="459">
        <v>3</v>
      </c>
      <c r="AI27" s="460"/>
      <c r="AJ27" s="460"/>
      <c r="AK27" s="460"/>
      <c r="AL27" s="502"/>
      <c r="AM27" s="459">
        <v>10786</v>
      </c>
      <c r="AN27" s="460"/>
      <c r="AO27" s="460"/>
      <c r="AP27" s="460"/>
      <c r="AQ27" s="460"/>
      <c r="AR27" s="502"/>
      <c r="AS27" s="459">
        <v>3595</v>
      </c>
      <c r="AT27" s="460"/>
      <c r="AU27" s="460"/>
      <c r="AV27" s="460"/>
      <c r="AW27" s="460"/>
      <c r="AX27" s="461"/>
      <c r="AY27" s="503" t="s">
        <v>171</v>
      </c>
      <c r="AZ27" s="504"/>
      <c r="BA27" s="504"/>
      <c r="BB27" s="504"/>
      <c r="BC27" s="504"/>
      <c r="BD27" s="504"/>
      <c r="BE27" s="504"/>
      <c r="BF27" s="504"/>
      <c r="BG27" s="504"/>
      <c r="BH27" s="504"/>
      <c r="BI27" s="504"/>
      <c r="BJ27" s="504"/>
      <c r="BK27" s="504"/>
      <c r="BL27" s="504"/>
      <c r="BM27" s="505"/>
      <c r="BN27" s="527">
        <v>404967</v>
      </c>
      <c r="BO27" s="528"/>
      <c r="BP27" s="528"/>
      <c r="BQ27" s="528"/>
      <c r="BR27" s="528"/>
      <c r="BS27" s="528"/>
      <c r="BT27" s="528"/>
      <c r="BU27" s="529"/>
      <c r="BV27" s="527">
        <v>404698</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172</v>
      </c>
      <c r="F28" s="438"/>
      <c r="G28" s="438"/>
      <c r="H28" s="438"/>
      <c r="I28" s="438"/>
      <c r="J28" s="438"/>
      <c r="K28" s="439"/>
      <c r="L28" s="459">
        <v>1</v>
      </c>
      <c r="M28" s="460"/>
      <c r="N28" s="460"/>
      <c r="O28" s="460"/>
      <c r="P28" s="502"/>
      <c r="Q28" s="459">
        <v>2530</v>
      </c>
      <c r="R28" s="460"/>
      <c r="S28" s="460"/>
      <c r="T28" s="460"/>
      <c r="U28" s="460"/>
      <c r="V28" s="502"/>
      <c r="W28" s="554"/>
      <c r="X28" s="555"/>
      <c r="Y28" s="556"/>
      <c r="Z28" s="458" t="s">
        <v>173</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174</v>
      </c>
      <c r="AZ28" s="563"/>
      <c r="BA28" s="563"/>
      <c r="BB28" s="564"/>
      <c r="BC28" s="368" t="s">
        <v>46</v>
      </c>
      <c r="BD28" s="369"/>
      <c r="BE28" s="369"/>
      <c r="BF28" s="369"/>
      <c r="BG28" s="369"/>
      <c r="BH28" s="369"/>
      <c r="BI28" s="369"/>
      <c r="BJ28" s="369"/>
      <c r="BK28" s="369"/>
      <c r="BL28" s="369"/>
      <c r="BM28" s="370"/>
      <c r="BN28" s="371">
        <v>2218004</v>
      </c>
      <c r="BO28" s="372"/>
      <c r="BP28" s="372"/>
      <c r="BQ28" s="372"/>
      <c r="BR28" s="372"/>
      <c r="BS28" s="372"/>
      <c r="BT28" s="372"/>
      <c r="BU28" s="373"/>
      <c r="BV28" s="371">
        <v>1998566</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175</v>
      </c>
      <c r="F29" s="438"/>
      <c r="G29" s="438"/>
      <c r="H29" s="438"/>
      <c r="I29" s="438"/>
      <c r="J29" s="438"/>
      <c r="K29" s="439"/>
      <c r="L29" s="459">
        <v>14</v>
      </c>
      <c r="M29" s="460"/>
      <c r="N29" s="460"/>
      <c r="O29" s="460"/>
      <c r="P29" s="502"/>
      <c r="Q29" s="459">
        <v>2330</v>
      </c>
      <c r="R29" s="460"/>
      <c r="S29" s="460"/>
      <c r="T29" s="460"/>
      <c r="U29" s="460"/>
      <c r="V29" s="502"/>
      <c r="W29" s="557"/>
      <c r="X29" s="558"/>
      <c r="Y29" s="559"/>
      <c r="Z29" s="458" t="s">
        <v>176</v>
      </c>
      <c r="AA29" s="438"/>
      <c r="AB29" s="438"/>
      <c r="AC29" s="438"/>
      <c r="AD29" s="438"/>
      <c r="AE29" s="438"/>
      <c r="AF29" s="438"/>
      <c r="AG29" s="439"/>
      <c r="AH29" s="459">
        <v>214</v>
      </c>
      <c r="AI29" s="460"/>
      <c r="AJ29" s="460"/>
      <c r="AK29" s="460"/>
      <c r="AL29" s="502"/>
      <c r="AM29" s="459">
        <v>666363</v>
      </c>
      <c r="AN29" s="460"/>
      <c r="AO29" s="460"/>
      <c r="AP29" s="460"/>
      <c r="AQ29" s="460"/>
      <c r="AR29" s="502"/>
      <c r="AS29" s="459">
        <v>3114</v>
      </c>
      <c r="AT29" s="460"/>
      <c r="AU29" s="460"/>
      <c r="AV29" s="460"/>
      <c r="AW29" s="460"/>
      <c r="AX29" s="461"/>
      <c r="AY29" s="565"/>
      <c r="AZ29" s="566"/>
      <c r="BA29" s="566"/>
      <c r="BB29" s="567"/>
      <c r="BC29" s="442" t="s">
        <v>177</v>
      </c>
      <c r="BD29" s="443"/>
      <c r="BE29" s="443"/>
      <c r="BF29" s="443"/>
      <c r="BG29" s="443"/>
      <c r="BH29" s="443"/>
      <c r="BI29" s="443"/>
      <c r="BJ29" s="443"/>
      <c r="BK29" s="443"/>
      <c r="BL29" s="443"/>
      <c r="BM29" s="444"/>
      <c r="BN29" s="408">
        <v>633910</v>
      </c>
      <c r="BO29" s="409"/>
      <c r="BP29" s="409"/>
      <c r="BQ29" s="409"/>
      <c r="BR29" s="409"/>
      <c r="BS29" s="409"/>
      <c r="BT29" s="409"/>
      <c r="BU29" s="410"/>
      <c r="BV29" s="408">
        <v>645552</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178</v>
      </c>
      <c r="X30" s="576"/>
      <c r="Y30" s="576"/>
      <c r="Z30" s="576"/>
      <c r="AA30" s="576"/>
      <c r="AB30" s="576"/>
      <c r="AC30" s="576"/>
      <c r="AD30" s="576"/>
      <c r="AE30" s="576"/>
      <c r="AF30" s="576"/>
      <c r="AG30" s="577"/>
      <c r="AH30" s="535">
        <v>96.1</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3346658</v>
      </c>
      <c r="BO30" s="528"/>
      <c r="BP30" s="528"/>
      <c r="BQ30" s="528"/>
      <c r="BR30" s="528"/>
      <c r="BS30" s="528"/>
      <c r="BT30" s="528"/>
      <c r="BU30" s="529"/>
      <c r="BV30" s="527">
        <v>3428081</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1" t="s">
        <v>179</v>
      </c>
      <c r="D32" s="571"/>
      <c r="E32" s="571"/>
      <c r="F32" s="571"/>
      <c r="G32" s="571"/>
      <c r="H32" s="571"/>
      <c r="I32" s="571"/>
      <c r="J32" s="571"/>
      <c r="K32" s="571"/>
      <c r="L32" s="571"/>
      <c r="M32" s="571"/>
      <c r="N32" s="571"/>
      <c r="O32" s="571"/>
      <c r="P32" s="571"/>
      <c r="Q32" s="571"/>
      <c r="R32" s="571"/>
      <c r="S32" s="571"/>
      <c r="U32" s="412" t="s">
        <v>180</v>
      </c>
      <c r="V32" s="412"/>
      <c r="W32" s="412"/>
      <c r="X32" s="412"/>
      <c r="Y32" s="412"/>
      <c r="Z32" s="412"/>
      <c r="AA32" s="412"/>
      <c r="AB32" s="412"/>
      <c r="AC32" s="412"/>
      <c r="AD32" s="412"/>
      <c r="AE32" s="412"/>
      <c r="AF32" s="412"/>
      <c r="AG32" s="412"/>
      <c r="AH32" s="412"/>
      <c r="AI32" s="412"/>
      <c r="AJ32" s="412"/>
      <c r="AK32" s="412"/>
      <c r="AM32" s="412" t="s">
        <v>181</v>
      </c>
      <c r="AN32" s="412"/>
      <c r="AO32" s="412"/>
      <c r="AP32" s="412"/>
      <c r="AQ32" s="412"/>
      <c r="AR32" s="412"/>
      <c r="AS32" s="412"/>
      <c r="AT32" s="412"/>
      <c r="AU32" s="412"/>
      <c r="AV32" s="412"/>
      <c r="AW32" s="412"/>
      <c r="AX32" s="412"/>
      <c r="AY32" s="412"/>
      <c r="AZ32" s="412"/>
      <c r="BA32" s="412"/>
      <c r="BB32" s="412"/>
      <c r="BC32" s="412"/>
      <c r="BE32" s="412" t="s">
        <v>182</v>
      </c>
      <c r="BF32" s="412"/>
      <c r="BG32" s="412"/>
      <c r="BH32" s="412"/>
      <c r="BI32" s="412"/>
      <c r="BJ32" s="412"/>
      <c r="BK32" s="412"/>
      <c r="BL32" s="412"/>
      <c r="BM32" s="412"/>
      <c r="BN32" s="412"/>
      <c r="BO32" s="412"/>
      <c r="BP32" s="412"/>
      <c r="BQ32" s="412"/>
      <c r="BR32" s="412"/>
      <c r="BS32" s="412"/>
      <c r="BT32" s="412"/>
      <c r="BU32" s="412"/>
      <c r="BW32" s="412" t="s">
        <v>183</v>
      </c>
      <c r="BX32" s="412"/>
      <c r="BY32" s="412"/>
      <c r="BZ32" s="412"/>
      <c r="CA32" s="412"/>
      <c r="CB32" s="412"/>
      <c r="CC32" s="412"/>
      <c r="CD32" s="412"/>
      <c r="CE32" s="412"/>
      <c r="CF32" s="412"/>
      <c r="CG32" s="412"/>
      <c r="CH32" s="412"/>
      <c r="CI32" s="412"/>
      <c r="CJ32" s="412"/>
      <c r="CK32" s="412"/>
      <c r="CL32" s="412"/>
      <c r="CM32" s="412"/>
      <c r="CO32" s="412" t="s">
        <v>184</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15">
      <c r="A33" s="163"/>
      <c r="B33" s="190"/>
      <c r="C33" s="432" t="s">
        <v>185</v>
      </c>
      <c r="D33" s="432"/>
      <c r="E33" s="397" t="s">
        <v>186</v>
      </c>
      <c r="F33" s="397"/>
      <c r="G33" s="397"/>
      <c r="H33" s="397"/>
      <c r="I33" s="397"/>
      <c r="J33" s="397"/>
      <c r="K33" s="397"/>
      <c r="L33" s="397"/>
      <c r="M33" s="397"/>
      <c r="N33" s="397"/>
      <c r="O33" s="397"/>
      <c r="P33" s="397"/>
      <c r="Q33" s="397"/>
      <c r="R33" s="397"/>
      <c r="S33" s="397"/>
      <c r="T33" s="167"/>
      <c r="U33" s="432" t="s">
        <v>185</v>
      </c>
      <c r="V33" s="432"/>
      <c r="W33" s="397" t="s">
        <v>186</v>
      </c>
      <c r="X33" s="397"/>
      <c r="Y33" s="397"/>
      <c r="Z33" s="397"/>
      <c r="AA33" s="397"/>
      <c r="AB33" s="397"/>
      <c r="AC33" s="397"/>
      <c r="AD33" s="397"/>
      <c r="AE33" s="397"/>
      <c r="AF33" s="397"/>
      <c r="AG33" s="397"/>
      <c r="AH33" s="397"/>
      <c r="AI33" s="397"/>
      <c r="AJ33" s="397"/>
      <c r="AK33" s="397"/>
      <c r="AL33" s="167"/>
      <c r="AM33" s="432" t="s">
        <v>185</v>
      </c>
      <c r="AN33" s="432"/>
      <c r="AO33" s="397" t="s">
        <v>186</v>
      </c>
      <c r="AP33" s="397"/>
      <c r="AQ33" s="397"/>
      <c r="AR33" s="397"/>
      <c r="AS33" s="397"/>
      <c r="AT33" s="397"/>
      <c r="AU33" s="397"/>
      <c r="AV33" s="397"/>
      <c r="AW33" s="397"/>
      <c r="AX33" s="397"/>
      <c r="AY33" s="397"/>
      <c r="AZ33" s="397"/>
      <c r="BA33" s="397"/>
      <c r="BB33" s="397"/>
      <c r="BC33" s="397"/>
      <c r="BD33" s="173"/>
      <c r="BE33" s="397" t="s">
        <v>187</v>
      </c>
      <c r="BF33" s="397"/>
      <c r="BG33" s="397" t="s">
        <v>188</v>
      </c>
      <c r="BH33" s="397"/>
      <c r="BI33" s="397"/>
      <c r="BJ33" s="397"/>
      <c r="BK33" s="397"/>
      <c r="BL33" s="397"/>
      <c r="BM33" s="397"/>
      <c r="BN33" s="397"/>
      <c r="BO33" s="397"/>
      <c r="BP33" s="397"/>
      <c r="BQ33" s="397"/>
      <c r="BR33" s="397"/>
      <c r="BS33" s="397"/>
      <c r="BT33" s="397"/>
      <c r="BU33" s="397"/>
      <c r="BV33" s="173"/>
      <c r="BW33" s="432" t="s">
        <v>187</v>
      </c>
      <c r="BX33" s="432"/>
      <c r="BY33" s="397" t="s">
        <v>189</v>
      </c>
      <c r="BZ33" s="397"/>
      <c r="CA33" s="397"/>
      <c r="CB33" s="397"/>
      <c r="CC33" s="397"/>
      <c r="CD33" s="397"/>
      <c r="CE33" s="397"/>
      <c r="CF33" s="397"/>
      <c r="CG33" s="397"/>
      <c r="CH33" s="397"/>
      <c r="CI33" s="397"/>
      <c r="CJ33" s="397"/>
      <c r="CK33" s="397"/>
      <c r="CL33" s="397"/>
      <c r="CM33" s="397"/>
      <c r="CN33" s="167"/>
      <c r="CO33" s="432" t="s">
        <v>185</v>
      </c>
      <c r="CP33" s="432"/>
      <c r="CQ33" s="397" t="s">
        <v>190</v>
      </c>
      <c r="CR33" s="397"/>
      <c r="CS33" s="397"/>
      <c r="CT33" s="397"/>
      <c r="CU33" s="397"/>
      <c r="CV33" s="397"/>
      <c r="CW33" s="397"/>
      <c r="CX33" s="397"/>
      <c r="CY33" s="397"/>
      <c r="CZ33" s="397"/>
      <c r="DA33" s="397"/>
      <c r="DB33" s="397"/>
      <c r="DC33" s="397"/>
      <c r="DD33" s="397"/>
      <c r="DE33" s="397"/>
      <c r="DF33" s="167"/>
      <c r="DG33" s="597" t="s">
        <v>191</v>
      </c>
      <c r="DH33" s="597"/>
      <c r="DI33" s="168"/>
    </row>
    <row r="34" spans="1:113" ht="32.25" customHeight="1" x14ac:dyDescent="0.1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7</v>
      </c>
      <c r="BX34" s="598"/>
      <c r="BY34" s="599" t="str">
        <f>IF('各会計、関係団体の財政状況及び健全化判断比率'!B68="","",'各会計、関係団体の財政状況及び健全化判断比率'!B68)</f>
        <v>南会津地方広域市町村圏組合
一般会計</v>
      </c>
      <c r="BZ34" s="599"/>
      <c r="CA34" s="599"/>
      <c r="CB34" s="599"/>
      <c r="CC34" s="599"/>
      <c r="CD34" s="599"/>
      <c r="CE34" s="599"/>
      <c r="CF34" s="599"/>
      <c r="CG34" s="599"/>
      <c r="CH34" s="599"/>
      <c r="CI34" s="599"/>
      <c r="CJ34" s="599"/>
      <c r="CK34" s="599"/>
      <c r="CL34" s="599"/>
      <c r="CM34" s="599"/>
      <c r="CN34" s="163"/>
      <c r="CO34" s="598">
        <f>IF(CQ34="","",MAX(C34:D43,U34:V43,AM34:AN43,BE34:BF43,BW34:BX43)+1)</f>
        <v>16</v>
      </c>
      <c r="CP34" s="598"/>
      <c r="CQ34" s="599" t="str">
        <f>IF('各会計、関係団体の財政状況及び健全化判断比率'!BS7="","",'各会計、関係団体の財政状況及び健全化判断比率'!BS7)</f>
        <v>公益財団法人南会津町振興公社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15">
      <c r="A35" s="163"/>
      <c r="B35" s="190"/>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f t="shared" ref="AM35:AM43" si="0">IF(AO35="","",AM34+1)</f>
        <v>6</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8</v>
      </c>
      <c r="BX35" s="598"/>
      <c r="BY35" s="599" t="str">
        <f>IF('各会計、関係団体の財政状況及び健全化判断比率'!B69="","",'各会計、関係団体の財政状況及び健全化判断比率'!B69)</f>
        <v>南会津地方環境衛生組合
一般会計</v>
      </c>
      <c r="BZ35" s="599"/>
      <c r="CA35" s="599"/>
      <c r="CB35" s="599"/>
      <c r="CC35" s="599"/>
      <c r="CD35" s="599"/>
      <c r="CE35" s="599"/>
      <c r="CF35" s="599"/>
      <c r="CG35" s="599"/>
      <c r="CH35" s="599"/>
      <c r="CI35" s="599"/>
      <c r="CJ35" s="599"/>
      <c r="CK35" s="599"/>
      <c r="CL35" s="599"/>
      <c r="CM35" s="599"/>
      <c r="CN35" s="163"/>
      <c r="CO35" s="598">
        <f t="shared" ref="CO35:CO43" si="3">IF(CQ35="","",CO34+1)</f>
        <v>17</v>
      </c>
      <c r="CP35" s="598"/>
      <c r="CQ35" s="599" t="str">
        <f>IF('各会計、関係団体の財政状況及び健全化判断比率'!BS8="","",'各会計、関係団体の財政状況及び健全化判断比率'!BS8)</f>
        <v>株式会社みなみあいづ</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15">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9</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3"/>
      <c r="CO36" s="598">
        <f t="shared" si="3"/>
        <v>18</v>
      </c>
      <c r="CP36" s="598"/>
      <c r="CQ36" s="599" t="str">
        <f>IF('各会計、関係団体の財政状況及び健全化判断比率'!BS9="","",'各会計、関係団体の財政状況及び健全化判断比率'!BS9)</f>
        <v>会津高原たていわ農産有限会社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1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10</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3"/>
      <c r="CO37" s="598">
        <f t="shared" si="3"/>
        <v>19</v>
      </c>
      <c r="CP37" s="598"/>
      <c r="CQ37" s="599" t="str">
        <f>IF('各会計、関係団体の財政状況及び健全化判断比率'!BS10="","",'各会計、関係団体の財政状況及び健全化判断比率'!BS10)</f>
        <v>有限会社伊南の郷</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1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11</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1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12</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1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13</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1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14</v>
      </c>
      <c r="BX41" s="598"/>
      <c r="BY41" s="599" t="str">
        <f>IF('各会計、関係団体の財政状況及び健全化判断比率'!B75="","",'各会計、関係団体の財政状況及び健全化判断比率'!B75)</f>
        <v>福島県後期高齢者医療広域連合
一般会計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1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15</v>
      </c>
      <c r="BX42" s="598"/>
      <c r="BY42" s="599" t="str">
        <f>IF('各会計、関係団体の財政状況及び健全化判断比率'!B76="","",'各会計、関係団体の財政状況及び健全化判断比率'!B76)</f>
        <v>福島県後期高齢者医療広域連合
広域高齢者医療特別会計</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1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601" t="s">
        <v>193</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194</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195</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196</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197</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198</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199</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200</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YxNWSDJ4B+IoDXYlLYjLQ5J7JDHGwOkidtcPUfcRqy5oeQPCx81vs0QyseweLPgBJFvoVCkAS9Va1o2oobRWPA==" saltValue="Df4vAkGXIqwBB/lL/jTr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4.3099999999999996</v>
      </c>
      <c r="G34" s="33">
        <v>4.71</v>
      </c>
      <c r="H34" s="33">
        <v>5.27</v>
      </c>
      <c r="I34" s="33">
        <v>5.23</v>
      </c>
      <c r="J34" s="34">
        <v>4.34</v>
      </c>
      <c r="K34" s="22"/>
      <c r="L34" s="22"/>
      <c r="M34" s="22"/>
      <c r="N34" s="22"/>
      <c r="O34" s="22"/>
      <c r="P34" s="22"/>
    </row>
    <row r="35" spans="1:16" ht="39" customHeight="1" x14ac:dyDescent="0.15">
      <c r="A35" s="22"/>
      <c r="B35" s="35"/>
      <c r="C35" s="1147" t="s">
        <v>529</v>
      </c>
      <c r="D35" s="1147"/>
      <c r="E35" s="1148"/>
      <c r="F35" s="36">
        <v>0.65</v>
      </c>
      <c r="G35" s="37">
        <v>3.52</v>
      </c>
      <c r="H35" s="37">
        <v>3.54</v>
      </c>
      <c r="I35" s="37">
        <v>3.7</v>
      </c>
      <c r="J35" s="38">
        <v>3.49</v>
      </c>
      <c r="K35" s="22"/>
      <c r="L35" s="22"/>
      <c r="M35" s="22"/>
      <c r="N35" s="22"/>
      <c r="O35" s="22"/>
      <c r="P35" s="22"/>
    </row>
    <row r="36" spans="1:16" ht="39" customHeight="1" x14ac:dyDescent="0.15">
      <c r="A36" s="22"/>
      <c r="B36" s="35"/>
      <c r="C36" s="1147" t="s">
        <v>530</v>
      </c>
      <c r="D36" s="1147"/>
      <c r="E36" s="1148"/>
      <c r="F36" s="36">
        <v>0.4</v>
      </c>
      <c r="G36" s="37">
        <v>1.34</v>
      </c>
      <c r="H36" s="37">
        <v>1.1000000000000001</v>
      </c>
      <c r="I36" s="37">
        <v>0.52</v>
      </c>
      <c r="J36" s="38">
        <v>0.97</v>
      </c>
      <c r="K36" s="22"/>
      <c r="L36" s="22"/>
      <c r="M36" s="22"/>
      <c r="N36" s="22"/>
      <c r="O36" s="22"/>
      <c r="P36" s="22"/>
    </row>
    <row r="37" spans="1:16" ht="39" customHeight="1" x14ac:dyDescent="0.15">
      <c r="A37" s="22"/>
      <c r="B37" s="35"/>
      <c r="C37" s="1147" t="s">
        <v>531</v>
      </c>
      <c r="D37" s="1147"/>
      <c r="E37" s="1148"/>
      <c r="F37" s="36">
        <v>0.55000000000000004</v>
      </c>
      <c r="G37" s="37">
        <v>0.34</v>
      </c>
      <c r="H37" s="37">
        <v>0.52</v>
      </c>
      <c r="I37" s="37">
        <v>0.52</v>
      </c>
      <c r="J37" s="38">
        <v>0.74</v>
      </c>
      <c r="K37" s="22"/>
      <c r="L37" s="22"/>
      <c r="M37" s="22"/>
      <c r="N37" s="22"/>
      <c r="O37" s="22"/>
      <c r="P37" s="22"/>
    </row>
    <row r="38" spans="1:16" ht="39" customHeight="1" x14ac:dyDescent="0.15">
      <c r="A38" s="22"/>
      <c r="B38" s="35"/>
      <c r="C38" s="1147" t="s">
        <v>532</v>
      </c>
      <c r="D38" s="1147"/>
      <c r="E38" s="1148"/>
      <c r="F38" s="36" t="s">
        <v>485</v>
      </c>
      <c r="G38" s="37">
        <v>1.06</v>
      </c>
      <c r="H38" s="37">
        <v>0.8</v>
      </c>
      <c r="I38" s="37">
        <v>0.92</v>
      </c>
      <c r="J38" s="38">
        <v>0.74</v>
      </c>
      <c r="K38" s="22"/>
      <c r="L38" s="22"/>
      <c r="M38" s="22"/>
      <c r="N38" s="22"/>
      <c r="O38" s="22"/>
      <c r="P38" s="22"/>
    </row>
    <row r="39" spans="1:16" ht="39" customHeight="1" x14ac:dyDescent="0.15">
      <c r="A39" s="22"/>
      <c r="B39" s="35"/>
      <c r="C39" s="1147" t="s">
        <v>533</v>
      </c>
      <c r="D39" s="1147"/>
      <c r="E39" s="1148"/>
      <c r="F39" s="36">
        <v>0.02</v>
      </c>
      <c r="G39" s="37">
        <v>0.04</v>
      </c>
      <c r="H39" s="37">
        <v>0.04</v>
      </c>
      <c r="I39" s="37">
        <v>0.04</v>
      </c>
      <c r="J39" s="38">
        <v>0.01</v>
      </c>
      <c r="K39" s="22"/>
      <c r="L39" s="22"/>
      <c r="M39" s="22"/>
      <c r="N39" s="22"/>
      <c r="O39" s="22"/>
      <c r="P39" s="22"/>
    </row>
    <row r="40" spans="1:16" ht="39" customHeight="1" x14ac:dyDescent="0.15">
      <c r="A40" s="22"/>
      <c r="B40" s="35"/>
      <c r="C40" s="1147"/>
      <c r="D40" s="1147"/>
      <c r="E40" s="1148"/>
      <c r="F40" s="36"/>
      <c r="G40" s="37"/>
      <c r="H40" s="37"/>
      <c r="I40" s="37"/>
      <c r="J40" s="38"/>
      <c r="K40" s="22"/>
      <c r="L40" s="22"/>
      <c r="M40" s="22"/>
      <c r="N40" s="22"/>
      <c r="O40" s="22"/>
      <c r="P40" s="22"/>
    </row>
    <row r="41" spans="1:16" ht="39" customHeight="1" x14ac:dyDescent="0.15">
      <c r="A41" s="22"/>
      <c r="B41" s="35"/>
      <c r="C41" s="1147"/>
      <c r="D41" s="1147"/>
      <c r="E41" s="1148"/>
      <c r="F41" s="36"/>
      <c r="G41" s="37"/>
      <c r="H41" s="37"/>
      <c r="I41" s="37"/>
      <c r="J41" s="38"/>
      <c r="K41" s="22"/>
      <c r="L41" s="22"/>
      <c r="M41" s="22"/>
      <c r="N41" s="22"/>
      <c r="O41" s="22"/>
      <c r="P41" s="22"/>
    </row>
    <row r="42" spans="1:16" ht="39" customHeight="1" x14ac:dyDescent="0.15">
      <c r="A42" s="22"/>
      <c r="B42" s="39"/>
      <c r="C42" s="1147" t="s">
        <v>534</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535</v>
      </c>
      <c r="D43" s="1149"/>
      <c r="E43" s="1150"/>
      <c r="F43" s="41">
        <v>1.18</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nEornpbwwcIhGH/98LTxrKMUUwN2EDTAxd8X4R99bbu2OQuVCMt5hRU+jWjSGX9O6O7ZW7fpbdLRAvFH+5cg==" saltValue="czPugIHFNYBo2EcH7zef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53" t="s">
        <v>9</v>
      </c>
      <c r="C45" s="1154"/>
      <c r="D45" s="56"/>
      <c r="E45" s="1159" t="s">
        <v>10</v>
      </c>
      <c r="F45" s="1159"/>
      <c r="G45" s="1159"/>
      <c r="H45" s="1159"/>
      <c r="I45" s="1159"/>
      <c r="J45" s="1160"/>
      <c r="K45" s="57">
        <v>1546</v>
      </c>
      <c r="L45" s="58">
        <v>1549</v>
      </c>
      <c r="M45" s="58">
        <v>1690</v>
      </c>
      <c r="N45" s="58">
        <v>1664</v>
      </c>
      <c r="O45" s="59">
        <v>1577</v>
      </c>
      <c r="P45" s="46"/>
      <c r="Q45" s="46"/>
      <c r="R45" s="46"/>
      <c r="S45" s="46"/>
      <c r="T45" s="46"/>
      <c r="U45" s="46"/>
    </row>
    <row r="46" spans="1:21" ht="30.75" customHeight="1" x14ac:dyDescent="0.15">
      <c r="A46" s="46"/>
      <c r="B46" s="1155"/>
      <c r="C46" s="1156"/>
      <c r="D46" s="60"/>
      <c r="E46" s="1161" t="s">
        <v>11</v>
      </c>
      <c r="F46" s="1161"/>
      <c r="G46" s="1161"/>
      <c r="H46" s="1161"/>
      <c r="I46" s="1161"/>
      <c r="J46" s="1162"/>
      <c r="K46" s="61" t="s">
        <v>485</v>
      </c>
      <c r="L46" s="62" t="s">
        <v>485</v>
      </c>
      <c r="M46" s="62" t="s">
        <v>485</v>
      </c>
      <c r="N46" s="62" t="s">
        <v>485</v>
      </c>
      <c r="O46" s="63" t="s">
        <v>485</v>
      </c>
      <c r="P46" s="46"/>
      <c r="Q46" s="46"/>
      <c r="R46" s="46"/>
      <c r="S46" s="46"/>
      <c r="T46" s="46"/>
      <c r="U46" s="46"/>
    </row>
    <row r="47" spans="1:21" ht="30.75" customHeight="1" x14ac:dyDescent="0.15">
      <c r="A47" s="46"/>
      <c r="B47" s="1155"/>
      <c r="C47" s="1156"/>
      <c r="D47" s="60"/>
      <c r="E47" s="1161" t="s">
        <v>12</v>
      </c>
      <c r="F47" s="1161"/>
      <c r="G47" s="1161"/>
      <c r="H47" s="1161"/>
      <c r="I47" s="1161"/>
      <c r="J47" s="1162"/>
      <c r="K47" s="61" t="s">
        <v>485</v>
      </c>
      <c r="L47" s="62" t="s">
        <v>485</v>
      </c>
      <c r="M47" s="62" t="s">
        <v>485</v>
      </c>
      <c r="N47" s="62" t="s">
        <v>485</v>
      </c>
      <c r="O47" s="63" t="s">
        <v>485</v>
      </c>
      <c r="P47" s="46"/>
      <c r="Q47" s="46"/>
      <c r="R47" s="46"/>
      <c r="S47" s="46"/>
      <c r="T47" s="46"/>
      <c r="U47" s="46"/>
    </row>
    <row r="48" spans="1:21" ht="30.75" customHeight="1" x14ac:dyDescent="0.15">
      <c r="A48" s="46"/>
      <c r="B48" s="1155"/>
      <c r="C48" s="1156"/>
      <c r="D48" s="60"/>
      <c r="E48" s="1161" t="s">
        <v>13</v>
      </c>
      <c r="F48" s="1161"/>
      <c r="G48" s="1161"/>
      <c r="H48" s="1161"/>
      <c r="I48" s="1161"/>
      <c r="J48" s="1162"/>
      <c r="K48" s="61">
        <v>353</v>
      </c>
      <c r="L48" s="62">
        <v>358</v>
      </c>
      <c r="M48" s="62">
        <v>369</v>
      </c>
      <c r="N48" s="62">
        <v>285</v>
      </c>
      <c r="O48" s="63">
        <v>255</v>
      </c>
      <c r="P48" s="46"/>
      <c r="Q48" s="46"/>
      <c r="R48" s="46"/>
      <c r="S48" s="46"/>
      <c r="T48" s="46"/>
      <c r="U48" s="46"/>
    </row>
    <row r="49" spans="1:21" ht="30.75" customHeight="1" x14ac:dyDescent="0.15">
      <c r="A49" s="46"/>
      <c r="B49" s="1155"/>
      <c r="C49" s="1156"/>
      <c r="D49" s="60"/>
      <c r="E49" s="1161" t="s">
        <v>14</v>
      </c>
      <c r="F49" s="1161"/>
      <c r="G49" s="1161"/>
      <c r="H49" s="1161"/>
      <c r="I49" s="1161"/>
      <c r="J49" s="1162"/>
      <c r="K49" s="61">
        <v>-3</v>
      </c>
      <c r="L49" s="62">
        <v>0</v>
      </c>
      <c r="M49" s="62" t="s">
        <v>485</v>
      </c>
      <c r="N49" s="62" t="s">
        <v>485</v>
      </c>
      <c r="O49" s="63" t="s">
        <v>485</v>
      </c>
      <c r="P49" s="46"/>
      <c r="Q49" s="46"/>
      <c r="R49" s="46"/>
      <c r="S49" s="46"/>
      <c r="T49" s="46"/>
      <c r="U49" s="46"/>
    </row>
    <row r="50" spans="1:21" ht="30.75" customHeight="1" x14ac:dyDescent="0.15">
      <c r="A50" s="46"/>
      <c r="B50" s="1155"/>
      <c r="C50" s="1156"/>
      <c r="D50" s="60"/>
      <c r="E50" s="1161" t="s">
        <v>15</v>
      </c>
      <c r="F50" s="1161"/>
      <c r="G50" s="1161"/>
      <c r="H50" s="1161"/>
      <c r="I50" s="1161"/>
      <c r="J50" s="1162"/>
      <c r="K50" s="61">
        <v>32</v>
      </c>
      <c r="L50" s="62">
        <v>30</v>
      </c>
      <c r="M50" s="62">
        <v>30</v>
      </c>
      <c r="N50" s="62">
        <v>30</v>
      </c>
      <c r="O50" s="63" t="s">
        <v>485</v>
      </c>
      <c r="P50" s="46"/>
      <c r="Q50" s="46"/>
      <c r="R50" s="46"/>
      <c r="S50" s="46"/>
      <c r="T50" s="46"/>
      <c r="U50" s="46"/>
    </row>
    <row r="51" spans="1:21" ht="30.75" customHeight="1" x14ac:dyDescent="0.15">
      <c r="A51" s="46"/>
      <c r="B51" s="1157"/>
      <c r="C51" s="1158"/>
      <c r="D51" s="64"/>
      <c r="E51" s="1161" t="s">
        <v>16</v>
      </c>
      <c r="F51" s="1161"/>
      <c r="G51" s="1161"/>
      <c r="H51" s="1161"/>
      <c r="I51" s="1161"/>
      <c r="J51" s="1162"/>
      <c r="K51" s="61" t="s">
        <v>485</v>
      </c>
      <c r="L51" s="62" t="s">
        <v>485</v>
      </c>
      <c r="M51" s="62" t="s">
        <v>485</v>
      </c>
      <c r="N51" s="62" t="s">
        <v>485</v>
      </c>
      <c r="O51" s="63" t="s">
        <v>485</v>
      </c>
      <c r="P51" s="46"/>
      <c r="Q51" s="46"/>
      <c r="R51" s="46"/>
      <c r="S51" s="46"/>
      <c r="T51" s="46"/>
      <c r="U51" s="46"/>
    </row>
    <row r="52" spans="1:21" ht="30.75" customHeight="1" x14ac:dyDescent="0.15">
      <c r="A52" s="46"/>
      <c r="B52" s="1163" t="s">
        <v>17</v>
      </c>
      <c r="C52" s="1164"/>
      <c r="D52" s="64"/>
      <c r="E52" s="1161" t="s">
        <v>18</v>
      </c>
      <c r="F52" s="1161"/>
      <c r="G52" s="1161"/>
      <c r="H52" s="1161"/>
      <c r="I52" s="1161"/>
      <c r="J52" s="1162"/>
      <c r="K52" s="61">
        <v>1519</v>
      </c>
      <c r="L52" s="62">
        <v>1495</v>
      </c>
      <c r="M52" s="62">
        <v>1516</v>
      </c>
      <c r="N52" s="62">
        <v>1530</v>
      </c>
      <c r="O52" s="63">
        <v>1425</v>
      </c>
      <c r="P52" s="46"/>
      <c r="Q52" s="46"/>
      <c r="R52" s="46"/>
      <c r="S52" s="46"/>
      <c r="T52" s="46"/>
      <c r="U52" s="46"/>
    </row>
    <row r="53" spans="1:21" ht="30.75" customHeight="1" thickBot="1" x14ac:dyDescent="0.2">
      <c r="A53" s="46"/>
      <c r="B53" s="1165" t="s">
        <v>19</v>
      </c>
      <c r="C53" s="1166"/>
      <c r="D53" s="65"/>
      <c r="E53" s="1167" t="s">
        <v>20</v>
      </c>
      <c r="F53" s="1167"/>
      <c r="G53" s="1167"/>
      <c r="H53" s="1167"/>
      <c r="I53" s="1167"/>
      <c r="J53" s="1168"/>
      <c r="K53" s="66">
        <v>409</v>
      </c>
      <c r="L53" s="67">
        <v>442</v>
      </c>
      <c r="M53" s="67">
        <v>573</v>
      </c>
      <c r="N53" s="67">
        <v>449</v>
      </c>
      <c r="O53" s="68">
        <v>407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69" t="s">
        <v>24</v>
      </c>
      <c r="C58" s="1170"/>
      <c r="D58" s="1175" t="s">
        <v>25</v>
      </c>
      <c r="E58" s="1176"/>
      <c r="F58" s="1176"/>
      <c r="G58" s="1176"/>
      <c r="H58" s="1176"/>
      <c r="I58" s="1176"/>
      <c r="J58" s="1177"/>
      <c r="K58" s="81"/>
      <c r="L58" s="82"/>
      <c r="M58" s="82"/>
      <c r="N58" s="82"/>
      <c r="O58" s="83"/>
    </row>
    <row r="59" spans="1:21" ht="31.5" customHeight="1" x14ac:dyDescent="0.15">
      <c r="B59" s="1171"/>
      <c r="C59" s="1172"/>
      <c r="D59" s="1178" t="s">
        <v>26</v>
      </c>
      <c r="E59" s="1179"/>
      <c r="F59" s="1179"/>
      <c r="G59" s="1179"/>
      <c r="H59" s="1179"/>
      <c r="I59" s="1179"/>
      <c r="J59" s="1180"/>
      <c r="K59" s="84"/>
      <c r="L59" s="85"/>
      <c r="M59" s="85"/>
      <c r="N59" s="85"/>
      <c r="O59" s="86"/>
    </row>
    <row r="60" spans="1:21" ht="31.5" customHeight="1" thickBot="1" x14ac:dyDescent="0.2">
      <c r="B60" s="1173"/>
      <c r="C60" s="1174"/>
      <c r="D60" s="1181" t="s">
        <v>27</v>
      </c>
      <c r="E60" s="1182"/>
      <c r="F60" s="1182"/>
      <c r="G60" s="1182"/>
      <c r="H60" s="1182"/>
      <c r="I60" s="1182"/>
      <c r="J60" s="118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kYZvuEp8+6wpnvIR6yUej8I1zdjBIA/cY+KCXhZ8G4mgSWKRvn6QWZJMlaLUZoas7ow4HDjzD6QGoRY15iK4Q==" saltValue="IpTmrfUnQOMdLyFh0obZ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4" t="s">
        <v>30</v>
      </c>
      <c r="C41" s="1185"/>
      <c r="D41" s="103"/>
      <c r="E41" s="1190" t="s">
        <v>31</v>
      </c>
      <c r="F41" s="1190"/>
      <c r="G41" s="1190"/>
      <c r="H41" s="1191"/>
      <c r="I41" s="330">
        <v>16951</v>
      </c>
      <c r="J41" s="331">
        <v>16976</v>
      </c>
      <c r="K41" s="331">
        <v>16413</v>
      </c>
      <c r="L41" s="331">
        <v>16219</v>
      </c>
      <c r="M41" s="332">
        <v>16048</v>
      </c>
    </row>
    <row r="42" spans="2:13" ht="27.75" customHeight="1" x14ac:dyDescent="0.15">
      <c r="B42" s="1186"/>
      <c r="C42" s="1187"/>
      <c r="D42" s="104"/>
      <c r="E42" s="1192" t="s">
        <v>32</v>
      </c>
      <c r="F42" s="1192"/>
      <c r="G42" s="1192"/>
      <c r="H42" s="1193"/>
      <c r="I42" s="333">
        <v>89</v>
      </c>
      <c r="J42" s="334">
        <v>59</v>
      </c>
      <c r="K42" s="334">
        <v>30</v>
      </c>
      <c r="L42" s="334" t="s">
        <v>485</v>
      </c>
      <c r="M42" s="335" t="s">
        <v>485</v>
      </c>
    </row>
    <row r="43" spans="2:13" ht="27.75" customHeight="1" x14ac:dyDescent="0.15">
      <c r="B43" s="1186"/>
      <c r="C43" s="1187"/>
      <c r="D43" s="104"/>
      <c r="E43" s="1192" t="s">
        <v>33</v>
      </c>
      <c r="F43" s="1192"/>
      <c r="G43" s="1192"/>
      <c r="H43" s="1193"/>
      <c r="I43" s="333">
        <v>3170</v>
      </c>
      <c r="J43" s="334">
        <v>3048</v>
      </c>
      <c r="K43" s="334">
        <v>3021</v>
      </c>
      <c r="L43" s="334">
        <v>2563</v>
      </c>
      <c r="M43" s="335">
        <v>2259</v>
      </c>
    </row>
    <row r="44" spans="2:13" ht="27.75" customHeight="1" x14ac:dyDescent="0.15">
      <c r="B44" s="1186"/>
      <c r="C44" s="1187"/>
      <c r="D44" s="104"/>
      <c r="E44" s="1192" t="s">
        <v>34</v>
      </c>
      <c r="F44" s="1192"/>
      <c r="G44" s="1192"/>
      <c r="H44" s="1193"/>
      <c r="I44" s="333" t="s">
        <v>485</v>
      </c>
      <c r="J44" s="334" t="s">
        <v>485</v>
      </c>
      <c r="K44" s="334" t="s">
        <v>485</v>
      </c>
      <c r="L44" s="334" t="s">
        <v>485</v>
      </c>
      <c r="M44" s="335" t="s">
        <v>485</v>
      </c>
    </row>
    <row r="45" spans="2:13" ht="27.75" customHeight="1" x14ac:dyDescent="0.15">
      <c r="B45" s="1186"/>
      <c r="C45" s="1187"/>
      <c r="D45" s="104"/>
      <c r="E45" s="1192" t="s">
        <v>35</v>
      </c>
      <c r="F45" s="1192"/>
      <c r="G45" s="1192"/>
      <c r="H45" s="1193"/>
      <c r="I45" s="333">
        <v>1813</v>
      </c>
      <c r="J45" s="334">
        <v>1736</v>
      </c>
      <c r="K45" s="334">
        <v>1693</v>
      </c>
      <c r="L45" s="334">
        <v>1714</v>
      </c>
      <c r="M45" s="335">
        <v>1749</v>
      </c>
    </row>
    <row r="46" spans="2:13" ht="27.75" customHeight="1" x14ac:dyDescent="0.15">
      <c r="B46" s="1186"/>
      <c r="C46" s="1187"/>
      <c r="D46" s="105"/>
      <c r="E46" s="1192" t="s">
        <v>36</v>
      </c>
      <c r="F46" s="1192"/>
      <c r="G46" s="1192"/>
      <c r="H46" s="1193"/>
      <c r="I46" s="333" t="s">
        <v>485</v>
      </c>
      <c r="J46" s="334" t="s">
        <v>485</v>
      </c>
      <c r="K46" s="334" t="s">
        <v>485</v>
      </c>
      <c r="L46" s="334" t="s">
        <v>485</v>
      </c>
      <c r="M46" s="335" t="s">
        <v>485</v>
      </c>
    </row>
    <row r="47" spans="2:13" ht="27.75" customHeight="1" x14ac:dyDescent="0.15">
      <c r="B47" s="1186"/>
      <c r="C47" s="1187"/>
      <c r="D47" s="106"/>
      <c r="E47" s="1194" t="s">
        <v>37</v>
      </c>
      <c r="F47" s="1195"/>
      <c r="G47" s="1195"/>
      <c r="H47" s="1196"/>
      <c r="I47" s="333" t="s">
        <v>485</v>
      </c>
      <c r="J47" s="334" t="s">
        <v>485</v>
      </c>
      <c r="K47" s="334" t="s">
        <v>485</v>
      </c>
      <c r="L47" s="334" t="s">
        <v>485</v>
      </c>
      <c r="M47" s="335" t="s">
        <v>485</v>
      </c>
    </row>
    <row r="48" spans="2:13" ht="27.75" customHeight="1" x14ac:dyDescent="0.15">
      <c r="B48" s="1186"/>
      <c r="C48" s="1187"/>
      <c r="D48" s="104"/>
      <c r="E48" s="1192" t="s">
        <v>38</v>
      </c>
      <c r="F48" s="1192"/>
      <c r="G48" s="1192"/>
      <c r="H48" s="1193"/>
      <c r="I48" s="333" t="s">
        <v>485</v>
      </c>
      <c r="J48" s="334" t="s">
        <v>485</v>
      </c>
      <c r="K48" s="334" t="s">
        <v>485</v>
      </c>
      <c r="L48" s="334" t="s">
        <v>485</v>
      </c>
      <c r="M48" s="335" t="s">
        <v>485</v>
      </c>
    </row>
    <row r="49" spans="2:13" ht="27.75" customHeight="1" x14ac:dyDescent="0.15">
      <c r="B49" s="1188"/>
      <c r="C49" s="1189"/>
      <c r="D49" s="104"/>
      <c r="E49" s="1192" t="s">
        <v>39</v>
      </c>
      <c r="F49" s="1192"/>
      <c r="G49" s="1192"/>
      <c r="H49" s="1193"/>
      <c r="I49" s="333" t="s">
        <v>485</v>
      </c>
      <c r="J49" s="334" t="s">
        <v>485</v>
      </c>
      <c r="K49" s="334" t="s">
        <v>485</v>
      </c>
      <c r="L49" s="334" t="s">
        <v>485</v>
      </c>
      <c r="M49" s="335" t="s">
        <v>485</v>
      </c>
    </row>
    <row r="50" spans="2:13" ht="27.75" customHeight="1" x14ac:dyDescent="0.15">
      <c r="B50" s="1197" t="s">
        <v>40</v>
      </c>
      <c r="C50" s="1198"/>
      <c r="D50" s="107"/>
      <c r="E50" s="1192" t="s">
        <v>41</v>
      </c>
      <c r="F50" s="1192"/>
      <c r="G50" s="1192"/>
      <c r="H50" s="1193"/>
      <c r="I50" s="333">
        <v>4734</v>
      </c>
      <c r="J50" s="334">
        <v>5052</v>
      </c>
      <c r="K50" s="334">
        <v>5088</v>
      </c>
      <c r="L50" s="334">
        <v>5339</v>
      </c>
      <c r="M50" s="335">
        <v>5542</v>
      </c>
    </row>
    <row r="51" spans="2:13" ht="27.75" customHeight="1" x14ac:dyDescent="0.15">
      <c r="B51" s="1186"/>
      <c r="C51" s="1187"/>
      <c r="D51" s="104"/>
      <c r="E51" s="1192" t="s">
        <v>42</v>
      </c>
      <c r="F51" s="1192"/>
      <c r="G51" s="1192"/>
      <c r="H51" s="1193"/>
      <c r="I51" s="333">
        <v>25</v>
      </c>
      <c r="J51" s="334">
        <v>15</v>
      </c>
      <c r="K51" s="334">
        <v>9</v>
      </c>
      <c r="L51" s="334">
        <v>3</v>
      </c>
      <c r="M51" s="335" t="s">
        <v>485</v>
      </c>
    </row>
    <row r="52" spans="2:13" ht="27.75" customHeight="1" x14ac:dyDescent="0.15">
      <c r="B52" s="1188"/>
      <c r="C52" s="1189"/>
      <c r="D52" s="104"/>
      <c r="E52" s="1192" t="s">
        <v>43</v>
      </c>
      <c r="F52" s="1192"/>
      <c r="G52" s="1192"/>
      <c r="H52" s="1193"/>
      <c r="I52" s="333">
        <v>15058</v>
      </c>
      <c r="J52" s="334">
        <v>14517</v>
      </c>
      <c r="K52" s="334">
        <v>13928</v>
      </c>
      <c r="L52" s="334">
        <v>13860</v>
      </c>
      <c r="M52" s="335">
        <v>13261</v>
      </c>
    </row>
    <row r="53" spans="2:13" ht="27.75" customHeight="1" thickBot="1" x14ac:dyDescent="0.2">
      <c r="B53" s="1199" t="s">
        <v>19</v>
      </c>
      <c r="C53" s="1200"/>
      <c r="D53" s="108"/>
      <c r="E53" s="1201" t="s">
        <v>44</v>
      </c>
      <c r="F53" s="1201"/>
      <c r="G53" s="1201"/>
      <c r="H53" s="1202"/>
      <c r="I53" s="336">
        <v>2206</v>
      </c>
      <c r="J53" s="337">
        <v>2235</v>
      </c>
      <c r="K53" s="337">
        <v>2132</v>
      </c>
      <c r="L53" s="337">
        <v>1293</v>
      </c>
      <c r="M53" s="338">
        <v>1254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tU6wzND0wnxmsvRHntwczZlFcIHc8GqJK8WvQddKFpsbDUfWKwVmRxlusNRKgSvZm+ZqC02/XfDOW7NAUNqDg==" saltValue="QoBPte6CKVieXxa1Uqdo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359" t="s">
        <v>46</v>
      </c>
      <c r="D55" s="359"/>
      <c r="E55" s="360"/>
      <c r="F55" s="339">
        <v>1779</v>
      </c>
      <c r="G55" s="339">
        <v>1999</v>
      </c>
      <c r="H55" s="340">
        <v>2218</v>
      </c>
    </row>
    <row r="56" spans="2:8" ht="52.5" customHeight="1" x14ac:dyDescent="0.15">
      <c r="B56" s="120"/>
      <c r="C56" s="361" t="s">
        <v>47</v>
      </c>
      <c r="D56" s="361"/>
      <c r="E56" s="362"/>
      <c r="F56" s="341">
        <v>648</v>
      </c>
      <c r="G56" s="341">
        <v>646</v>
      </c>
      <c r="H56" s="342">
        <v>634</v>
      </c>
    </row>
    <row r="57" spans="2:8" ht="53.25" customHeight="1" x14ac:dyDescent="0.15">
      <c r="B57" s="120"/>
      <c r="C57" s="363" t="s">
        <v>48</v>
      </c>
      <c r="D57" s="363"/>
      <c r="E57" s="364"/>
      <c r="F57" s="343">
        <v>3510</v>
      </c>
      <c r="G57" s="343">
        <v>3428</v>
      </c>
      <c r="H57" s="344">
        <v>3347</v>
      </c>
    </row>
    <row r="58" spans="2:8" ht="45.75" customHeight="1" x14ac:dyDescent="0.15">
      <c r="B58" s="121"/>
      <c r="C58" s="351" t="s">
        <v>556</v>
      </c>
      <c r="D58" s="352"/>
      <c r="E58" s="353"/>
      <c r="F58" s="345">
        <v>1664</v>
      </c>
      <c r="G58" s="345">
        <v>1626</v>
      </c>
      <c r="H58" s="346">
        <v>1607</v>
      </c>
    </row>
    <row r="59" spans="2:8" ht="45.75" customHeight="1" x14ac:dyDescent="0.15">
      <c r="B59" s="121"/>
      <c r="C59" s="351" t="s">
        <v>557</v>
      </c>
      <c r="D59" s="352"/>
      <c r="E59" s="353"/>
      <c r="F59" s="345">
        <v>1265</v>
      </c>
      <c r="G59" s="345">
        <v>1173</v>
      </c>
      <c r="H59" s="346">
        <v>1110</v>
      </c>
    </row>
    <row r="60" spans="2:8" ht="45.75" customHeight="1" x14ac:dyDescent="0.15">
      <c r="B60" s="121"/>
      <c r="C60" s="351" t="s">
        <v>558</v>
      </c>
      <c r="D60" s="352"/>
      <c r="E60" s="353"/>
      <c r="F60" s="345">
        <v>222</v>
      </c>
      <c r="G60" s="345">
        <v>217</v>
      </c>
      <c r="H60" s="346">
        <v>191</v>
      </c>
    </row>
    <row r="61" spans="2:8" ht="45.75" customHeight="1" x14ac:dyDescent="0.15">
      <c r="B61" s="121"/>
      <c r="C61" s="351" t="s">
        <v>559</v>
      </c>
      <c r="D61" s="352"/>
      <c r="E61" s="353"/>
      <c r="F61" s="345">
        <v>117</v>
      </c>
      <c r="G61" s="345">
        <v>122</v>
      </c>
      <c r="H61" s="346">
        <v>127</v>
      </c>
    </row>
    <row r="62" spans="2:8" ht="45.75" customHeight="1" thickBot="1" x14ac:dyDescent="0.2">
      <c r="B62" s="122"/>
      <c r="C62" s="354" t="s">
        <v>560</v>
      </c>
      <c r="D62" s="355"/>
      <c r="E62" s="356"/>
      <c r="F62" s="347">
        <v>71</v>
      </c>
      <c r="G62" s="347">
        <v>94</v>
      </c>
      <c r="H62" s="348">
        <v>107</v>
      </c>
    </row>
    <row r="63" spans="2:8" ht="52.5" customHeight="1" thickBot="1" x14ac:dyDescent="0.2">
      <c r="B63" s="123"/>
      <c r="C63" s="357" t="s">
        <v>49</v>
      </c>
      <c r="D63" s="357"/>
      <c r="E63" s="358"/>
      <c r="F63" s="349">
        <v>5936</v>
      </c>
      <c r="G63" s="349">
        <v>6072</v>
      </c>
      <c r="H63" s="350">
        <v>6199</v>
      </c>
    </row>
    <row r="64" spans="2:8" x14ac:dyDescent="0.15"/>
  </sheetData>
  <sheetProtection algorithmName="SHA-512" hashValue="KHOcUacQnO9zB7V0KdiNQQ8cKgT4GyVpfwC1h6WOl6JXhu6t9O+LIoxBI79B2IPU1eFNaIWi0EHDoNel961Wyw==" saltValue="2DylN5aPxSPKjhBserWj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205119</v>
      </c>
      <c r="E3" s="142"/>
      <c r="F3" s="143">
        <v>94796</v>
      </c>
      <c r="G3" s="144"/>
      <c r="H3" s="145"/>
    </row>
    <row r="4" spans="1:8" x14ac:dyDescent="0.15">
      <c r="A4" s="146"/>
      <c r="B4" s="147"/>
      <c r="C4" s="148"/>
      <c r="D4" s="149">
        <v>123588</v>
      </c>
      <c r="E4" s="150"/>
      <c r="F4" s="151">
        <v>55781</v>
      </c>
      <c r="G4" s="152"/>
      <c r="H4" s="153"/>
    </row>
    <row r="5" spans="1:8" x14ac:dyDescent="0.15">
      <c r="A5" s="134" t="s">
        <v>517</v>
      </c>
      <c r="B5" s="139"/>
      <c r="C5" s="140"/>
      <c r="D5" s="141">
        <v>147049</v>
      </c>
      <c r="E5" s="142"/>
      <c r="F5" s="143">
        <v>85942</v>
      </c>
      <c r="G5" s="144"/>
      <c r="H5" s="145"/>
    </row>
    <row r="6" spans="1:8" x14ac:dyDescent="0.15">
      <c r="A6" s="146"/>
      <c r="B6" s="147"/>
      <c r="C6" s="148"/>
      <c r="D6" s="149">
        <v>81095</v>
      </c>
      <c r="E6" s="150"/>
      <c r="F6" s="151">
        <v>48630</v>
      </c>
      <c r="G6" s="152"/>
      <c r="H6" s="153"/>
    </row>
    <row r="7" spans="1:8" x14ac:dyDescent="0.15">
      <c r="A7" s="134" t="s">
        <v>518</v>
      </c>
      <c r="B7" s="139"/>
      <c r="C7" s="140"/>
      <c r="D7" s="141">
        <v>137028</v>
      </c>
      <c r="E7" s="142"/>
      <c r="F7" s="143">
        <v>95007</v>
      </c>
      <c r="G7" s="144"/>
      <c r="H7" s="145"/>
    </row>
    <row r="8" spans="1:8" x14ac:dyDescent="0.15">
      <c r="A8" s="146"/>
      <c r="B8" s="147"/>
      <c r="C8" s="148"/>
      <c r="D8" s="149">
        <v>76877</v>
      </c>
      <c r="E8" s="150"/>
      <c r="F8" s="151">
        <v>48509</v>
      </c>
      <c r="G8" s="152"/>
      <c r="H8" s="153"/>
    </row>
    <row r="9" spans="1:8" x14ac:dyDescent="0.15">
      <c r="A9" s="134" t="s">
        <v>519</v>
      </c>
      <c r="B9" s="139"/>
      <c r="C9" s="140"/>
      <c r="D9" s="141">
        <v>147341</v>
      </c>
      <c r="E9" s="142"/>
      <c r="F9" s="143">
        <v>98176</v>
      </c>
      <c r="G9" s="144"/>
      <c r="H9" s="145"/>
    </row>
    <row r="10" spans="1:8" x14ac:dyDescent="0.15">
      <c r="A10" s="146"/>
      <c r="B10" s="147"/>
      <c r="C10" s="148"/>
      <c r="D10" s="149">
        <v>90563</v>
      </c>
      <c r="E10" s="150"/>
      <c r="F10" s="151">
        <v>58489</v>
      </c>
      <c r="G10" s="152"/>
      <c r="H10" s="153"/>
    </row>
    <row r="11" spans="1:8" x14ac:dyDescent="0.15">
      <c r="A11" s="134" t="s">
        <v>520</v>
      </c>
      <c r="B11" s="139"/>
      <c r="C11" s="140"/>
      <c r="D11" s="141">
        <v>151124</v>
      </c>
      <c r="E11" s="142"/>
      <c r="F11" s="143">
        <v>119283</v>
      </c>
      <c r="G11" s="144"/>
      <c r="H11" s="145"/>
    </row>
    <row r="12" spans="1:8" x14ac:dyDescent="0.15">
      <c r="A12" s="146"/>
      <c r="B12" s="147"/>
      <c r="C12" s="154"/>
      <c r="D12" s="149">
        <v>80001</v>
      </c>
      <c r="E12" s="150"/>
      <c r="F12" s="151">
        <v>64747</v>
      </c>
      <c r="G12" s="152"/>
      <c r="H12" s="153"/>
    </row>
    <row r="13" spans="1:8" x14ac:dyDescent="0.15">
      <c r="A13" s="134"/>
      <c r="B13" s="139"/>
      <c r="C13" s="140"/>
      <c r="D13" s="141">
        <v>157532</v>
      </c>
      <c r="E13" s="142"/>
      <c r="F13" s="143">
        <v>98641</v>
      </c>
      <c r="G13" s="155"/>
      <c r="H13" s="145"/>
    </row>
    <row r="14" spans="1:8" x14ac:dyDescent="0.15">
      <c r="A14" s="146"/>
      <c r="B14" s="147"/>
      <c r="C14" s="148"/>
      <c r="D14" s="149">
        <v>90425</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4.32</v>
      </c>
      <c r="C19" s="156">
        <f>ROUND(VALUE(SUBSTITUTE(実質収支比率等に係る経年分析!G$48,"▲","-")),2)</f>
        <v>4.71</v>
      </c>
      <c r="D19" s="156">
        <f>ROUND(VALUE(SUBSTITUTE(実質収支比率等に係る経年分析!H$48,"▲","-")),2)</f>
        <v>5.28</v>
      </c>
      <c r="E19" s="156">
        <f>ROUND(VALUE(SUBSTITUTE(実質収支比率等に係る経年分析!I$48,"▲","-")),2)</f>
        <v>5.24</v>
      </c>
      <c r="F19" s="156">
        <f>ROUND(VALUE(SUBSTITUTE(実質収支比率等に係る経年分析!J$48,"▲","-")),2)</f>
        <v>4.34</v>
      </c>
    </row>
    <row r="20" spans="1:11" x14ac:dyDescent="0.15">
      <c r="A20" s="156" t="s">
        <v>53</v>
      </c>
      <c r="B20" s="156">
        <f>ROUND(VALUE(SUBSTITUTE(実質収支比率等に係る経年分析!F$47,"▲","-")),2)</f>
        <v>19.37</v>
      </c>
      <c r="C20" s="156">
        <f>ROUND(VALUE(SUBSTITUTE(実質収支比率等に係る経年分析!G$47,"▲","-")),2)</f>
        <v>20.73</v>
      </c>
      <c r="D20" s="156">
        <f>ROUND(VALUE(SUBSTITUTE(実質収支比率等に係る経年分析!H$47,"▲","-")),2)</f>
        <v>21.42</v>
      </c>
      <c r="E20" s="156">
        <f>ROUND(VALUE(SUBSTITUTE(実質収支比率等に係る経年分析!I$47,"▲","-")),2)</f>
        <v>24.04</v>
      </c>
      <c r="F20" s="156">
        <f>ROUND(VALUE(SUBSTITUTE(実質収支比率等に係る経年分析!J$47,"▲","-")),2)</f>
        <v>26.48</v>
      </c>
    </row>
    <row r="21" spans="1:11" x14ac:dyDescent="0.15">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2.63</v>
      </c>
      <c r="D21" s="156">
        <f>IF(ISNUMBER(VALUE(SUBSTITUTE(実質収支比率等に係る経年分析!H$49,"▲","-"))),ROUND(VALUE(SUBSTITUTE(実質収支比率等に係る経年分析!H$49,"▲","-")),2),NA())</f>
        <v>0.44</v>
      </c>
      <c r="E21" s="156">
        <f>IF(ISNUMBER(VALUE(SUBSTITUTE(実質収支比率等に係る経年分析!I$49,"▲","-"))),ROUND(VALUE(SUBSTITUTE(実質収支比率等に係る経年分析!I$49,"▲","-")),2),NA())</f>
        <v>2.61</v>
      </c>
      <c r="F21" s="156">
        <f>IF(ISNUMBER(VALUE(SUBSTITUTE(実質収支比率等に係る経年分析!J$49,"▲","-"))),ROUND(VALUE(SUBSTITUTE(実質収支比率等に係る経年分析!J$49,"▲","-")),2),NA())</f>
        <v>1.76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1.18</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0.74</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1.1000000000000001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4.3099999999999996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1519</v>
      </c>
      <c r="E42" s="158"/>
      <c r="F42" s="158"/>
      <c r="G42" s="158">
        <f>'実質公債費比率（分子）の構造'!L$52</f>
        <v>1495</v>
      </c>
      <c r="H42" s="158"/>
      <c r="I42" s="158"/>
      <c r="J42" s="158">
        <f>'実質公債費比率（分子）の構造'!M$52</f>
        <v>1516</v>
      </c>
      <c r="K42" s="158"/>
      <c r="L42" s="158"/>
      <c r="M42" s="158">
        <f>'実質公債費比率（分子）の構造'!N$52</f>
        <v>1530</v>
      </c>
      <c r="N42" s="158"/>
      <c r="O42" s="158"/>
      <c r="P42" s="158">
        <f>'実質公債費比率（分子）の構造'!O$52</f>
        <v>1425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32</v>
      </c>
      <c r="C44" s="158"/>
      <c r="D44" s="158"/>
      <c r="E44" s="158">
        <f>'実質公債費比率（分子）の構造'!L$50</f>
        <v>30</v>
      </c>
      <c r="F44" s="158"/>
      <c r="G44" s="158"/>
      <c r="H44" s="158">
        <f>'実質公債費比率（分子）の構造'!M$50</f>
        <v>30</v>
      </c>
      <c r="I44" s="158"/>
      <c r="J44" s="158"/>
      <c r="K44" s="158">
        <f>'実質公債費比率（分子）の構造'!N$50</f>
        <v>30</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0</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353</v>
      </c>
      <c r="C46" s="158"/>
      <c r="D46" s="158"/>
      <c r="E46" s="158">
        <f>'実質公債費比率（分子）の構造'!L$48</f>
        <v>358</v>
      </c>
      <c r="F46" s="158"/>
      <c r="G46" s="158"/>
      <c r="H46" s="158">
        <f>'実質公債費比率（分子）の構造'!M$48</f>
        <v>369</v>
      </c>
      <c r="I46" s="158"/>
      <c r="J46" s="158"/>
      <c r="K46" s="158">
        <f>'実質公債費比率（分子）の構造'!N$48</f>
        <v>285</v>
      </c>
      <c r="L46" s="158"/>
      <c r="M46" s="158"/>
      <c r="N46" s="158">
        <f>'実質公債費比率（分子）の構造'!O$48</f>
        <v>255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1546</v>
      </c>
      <c r="C49" s="158"/>
      <c r="D49" s="158"/>
      <c r="E49" s="158">
        <f>'実質公債費比率（分子）の構造'!L$45</f>
        <v>1549</v>
      </c>
      <c r="F49" s="158"/>
      <c r="G49" s="158"/>
      <c r="H49" s="158">
        <f>'実質公債費比率（分子）の構造'!M$45</f>
        <v>1690</v>
      </c>
      <c r="I49" s="158"/>
      <c r="J49" s="158"/>
      <c r="K49" s="158">
        <f>'実質公債費比率（分子）の構造'!N$45</f>
        <v>1664</v>
      </c>
      <c r="L49" s="158"/>
      <c r="M49" s="158"/>
      <c r="N49" s="158">
        <f>'実質公債費比率（分子）の構造'!O$45</f>
        <v>1577</v>
      </c>
      <c r="O49" s="158"/>
      <c r="P49" s="158"/>
    </row>
    <row r="50" spans="1:16" x14ac:dyDescent="0.15">
      <c r="A50" s="158" t="s">
        <v>67</v>
      </c>
      <c r="B50" s="158" t="e">
        <f>NA()</f>
        <v>#N/A</v>
      </c>
      <c r="C50" s="158">
        <f>IF(ISNUMBER('実質公債費比率（分子）の構造'!K$53),'実質公債費比率（分子）の構造'!K$53,NA())</f>
        <v>409</v>
      </c>
      <c r="D50" s="158" t="e">
        <f>NA()</f>
        <v>#N/A</v>
      </c>
      <c r="E50" s="158" t="e">
        <f>NA()</f>
        <v>#N/A</v>
      </c>
      <c r="F50" s="158">
        <f>IF(ISNUMBER('実質公債費比率（分子）の構造'!L$53),'実質公債費比率（分子）の構造'!L$53,NA())</f>
        <v>442</v>
      </c>
      <c r="G50" s="158" t="e">
        <f>NA()</f>
        <v>#N/A</v>
      </c>
      <c r="H50" s="158" t="e">
        <f>NA()</f>
        <v>#N/A</v>
      </c>
      <c r="I50" s="158">
        <f>IF(ISNUMBER('実質公債費比率（分子）の構造'!M$53),'実質公債費比率（分子）の構造'!M$53,NA())</f>
        <v>573</v>
      </c>
      <c r="J50" s="158" t="e">
        <f>NA()</f>
        <v>#N/A</v>
      </c>
      <c r="K50" s="158" t="e">
        <f>NA()</f>
        <v>#N/A</v>
      </c>
      <c r="L50" s="158">
        <f>IF(ISNUMBER('実質公債費比率（分子）の構造'!N$53),'実質公債費比率（分子）の構造'!N$53,NA())</f>
        <v>449</v>
      </c>
      <c r="M50" s="158" t="e">
        <f>NA()</f>
        <v>#N/A</v>
      </c>
      <c r="N50" s="158" t="e">
        <f>NA()</f>
        <v>#N/A</v>
      </c>
      <c r="O50" s="158">
        <f>IF(ISNUMBER('実質公債費比率（分子）の構造'!O$53),'実質公債費比率（分子）の構造'!O$53,NA())</f>
        <v>407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15058</v>
      </c>
      <c r="E56" s="157"/>
      <c r="F56" s="157"/>
      <c r="G56" s="157">
        <f>'将来負担比率（分子）の構造'!J$52</f>
        <v>14517</v>
      </c>
      <c r="H56" s="157"/>
      <c r="I56" s="157"/>
      <c r="J56" s="157">
        <f>'将来負担比率（分子）の構造'!K$52</f>
        <v>13928</v>
      </c>
      <c r="K56" s="157"/>
      <c r="L56" s="157"/>
      <c r="M56" s="157">
        <f>'将来負担比率（分子）の構造'!L$52</f>
        <v>13860</v>
      </c>
      <c r="N56" s="157"/>
      <c r="O56" s="157"/>
      <c r="P56" s="157">
        <f>'将来負担比率（分子）の構造'!M$52</f>
        <v>13261</v>
      </c>
    </row>
    <row r="57" spans="1:16" x14ac:dyDescent="0.15">
      <c r="A57" s="157" t="s">
        <v>42</v>
      </c>
      <c r="B57" s="157"/>
      <c r="C57" s="157"/>
      <c r="D57" s="157">
        <f>'将来負担比率（分子）の構造'!I$51</f>
        <v>25</v>
      </c>
      <c r="E57" s="157"/>
      <c r="F57" s="157"/>
      <c r="G57" s="157">
        <f>'将来負担比率（分子）の構造'!J$51</f>
        <v>15</v>
      </c>
      <c r="H57" s="157"/>
      <c r="I57" s="157"/>
      <c r="J57" s="157">
        <f>'将来負担比率（分子）の構造'!K$51</f>
        <v>9</v>
      </c>
      <c r="K57" s="157"/>
      <c r="L57" s="157"/>
      <c r="M57" s="157">
        <f>'将来負担比率（分子）の構造'!L$51</f>
        <v>3</v>
      </c>
      <c r="N57" s="157"/>
      <c r="O57" s="157"/>
      <c r="P57" s="157" t="str">
        <f>'将来負担比率（分子）の構造'!M$51</f>
        <v>-</v>
      </c>
    </row>
    <row r="58" spans="1:16" x14ac:dyDescent="0.15">
      <c r="A58" s="157" t="s">
        <v>41</v>
      </c>
      <c r="B58" s="157"/>
      <c r="C58" s="157"/>
      <c r="D58" s="157">
        <f>'将来負担比率（分子）の構造'!I$50</f>
        <v>4734</v>
      </c>
      <c r="E58" s="157"/>
      <c r="F58" s="157"/>
      <c r="G58" s="157">
        <f>'将来負担比率（分子）の構造'!J$50</f>
        <v>5052</v>
      </c>
      <c r="H58" s="157"/>
      <c r="I58" s="157"/>
      <c r="J58" s="157">
        <f>'将来負担比率（分子）の構造'!K$50</f>
        <v>5088</v>
      </c>
      <c r="K58" s="157"/>
      <c r="L58" s="157"/>
      <c r="M58" s="157">
        <f>'将来負担比率（分子）の構造'!L$50</f>
        <v>5339</v>
      </c>
      <c r="N58" s="157"/>
      <c r="O58" s="157"/>
      <c r="P58" s="157">
        <f>'将来負担比率（分子）の構造'!M$50</f>
        <v>5542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1813</v>
      </c>
      <c r="C62" s="157"/>
      <c r="D62" s="157"/>
      <c r="E62" s="157">
        <f>'将来負担比率（分子）の構造'!J$45</f>
        <v>1736</v>
      </c>
      <c r="F62" s="157"/>
      <c r="G62" s="157"/>
      <c r="H62" s="157">
        <f>'将来負担比率（分子）の構造'!K$45</f>
        <v>1693</v>
      </c>
      <c r="I62" s="157"/>
      <c r="J62" s="157"/>
      <c r="K62" s="157">
        <f>'将来負担比率（分子）の構造'!L$45</f>
        <v>1714</v>
      </c>
      <c r="L62" s="157"/>
      <c r="M62" s="157"/>
      <c r="N62" s="157">
        <f>'将来負担比率（分子）の構造'!M$45</f>
        <v>1749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3170</v>
      </c>
      <c r="C64" s="157"/>
      <c r="D64" s="157"/>
      <c r="E64" s="157">
        <f>'将来負担比率（分子）の構造'!J$43</f>
        <v>3048</v>
      </c>
      <c r="F64" s="157"/>
      <c r="G64" s="157"/>
      <c r="H64" s="157">
        <f>'将来負担比率（分子）の構造'!K$43</f>
        <v>3021</v>
      </c>
      <c r="I64" s="157"/>
      <c r="J64" s="157"/>
      <c r="K64" s="157">
        <f>'将来負担比率（分子）の構造'!L$43</f>
        <v>2563</v>
      </c>
      <c r="L64" s="157"/>
      <c r="M64" s="157"/>
      <c r="N64" s="157">
        <f>'将来負担比率（分子）の構造'!M$43</f>
        <v>2259</v>
      </c>
      <c r="O64" s="157"/>
      <c r="P64" s="157"/>
    </row>
    <row r="65" spans="1:16" x14ac:dyDescent="0.15">
      <c r="A65" s="157" t="s">
        <v>32</v>
      </c>
      <c r="B65" s="157">
        <f>'将来負担比率（分子）の構造'!I$42</f>
        <v>89</v>
      </c>
      <c r="C65" s="157"/>
      <c r="D65" s="157"/>
      <c r="E65" s="157">
        <f>'将来負担比率（分子）の構造'!J$42</f>
        <v>59</v>
      </c>
      <c r="F65" s="157"/>
      <c r="G65" s="157"/>
      <c r="H65" s="157">
        <f>'将来負担比率（分子）の構造'!K$42</f>
        <v>30</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16951</v>
      </c>
      <c r="C66" s="157"/>
      <c r="D66" s="157"/>
      <c r="E66" s="157">
        <f>'将来負担比率（分子）の構造'!J$41</f>
        <v>16976</v>
      </c>
      <c r="F66" s="157"/>
      <c r="G66" s="157"/>
      <c r="H66" s="157">
        <f>'将来負担比率（分子）の構造'!K$41</f>
        <v>16413</v>
      </c>
      <c r="I66" s="157"/>
      <c r="J66" s="157"/>
      <c r="K66" s="157">
        <f>'将来負担比率（分子）の構造'!L$41</f>
        <v>16219</v>
      </c>
      <c r="L66" s="157"/>
      <c r="M66" s="157"/>
      <c r="N66" s="157">
        <f>'将来負担比率（分子）の構造'!M$41</f>
        <v>16048</v>
      </c>
      <c r="O66" s="157"/>
      <c r="P66" s="157"/>
    </row>
    <row r="67" spans="1:16" x14ac:dyDescent="0.15">
      <c r="A67" s="157" t="s">
        <v>71</v>
      </c>
      <c r="B67" s="157" t="e">
        <f>NA()</f>
        <v>#N/A</v>
      </c>
      <c r="C67" s="157">
        <f>IF(ISNUMBER('将来負担比率（分子）の構造'!I$53), IF('将来負担比率（分子）の構造'!I$53 &lt; 0, 0, '将来負担比率（分子）の構造'!I$53), NA())</f>
        <v>2206</v>
      </c>
      <c r="D67" s="157" t="e">
        <f>NA()</f>
        <v>#N/A</v>
      </c>
      <c r="E67" s="157" t="e">
        <f>NA()</f>
        <v>#N/A</v>
      </c>
      <c r="F67" s="157">
        <f>IF(ISNUMBER('将来負担比率（分子）の構造'!J$53), IF('将来負担比率（分子）の構造'!J$53 &lt; 0, 0, '将来負担比率（分子）の構造'!J$53), NA())</f>
        <v>2235</v>
      </c>
      <c r="G67" s="157" t="e">
        <f>NA()</f>
        <v>#N/A</v>
      </c>
      <c r="H67" s="157" t="e">
        <f>NA()</f>
        <v>#N/A</v>
      </c>
      <c r="I67" s="157">
        <f>IF(ISNUMBER('将来負担比率（分子）の構造'!K$53), IF('将来負担比率（分子）の構造'!K$53 &lt; 0, 0, '将来負担比率（分子）の構造'!K$53), NA())</f>
        <v>2132</v>
      </c>
      <c r="J67" s="157" t="e">
        <f>NA()</f>
        <v>#N/A</v>
      </c>
      <c r="K67" s="157" t="e">
        <f>NA()</f>
        <v>#N/A</v>
      </c>
      <c r="L67" s="157">
        <f>IF(ISNUMBER('将来負担比率（分子）の構造'!L$53), IF('将来負担比率（分子）の構造'!L$53 &lt; 0, 0, '将来負担比率（分子）の構造'!L$53), NA())</f>
        <v>1293</v>
      </c>
      <c r="M67" s="157" t="e">
        <f>NA()</f>
        <v>#N/A</v>
      </c>
      <c r="N67" s="157" t="e">
        <f>NA()</f>
        <v>#N/A</v>
      </c>
      <c r="O67" s="157">
        <f>IF(ISNUMBER('将来負担比率（分子）の構造'!M$53), IF('将来負担比率（分子）の構造'!M$53 &lt; 0, 0, '将来負担比率（分子）の構造'!M$53), NA())</f>
        <v>1254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1779</v>
      </c>
      <c r="C72" s="161">
        <f>基金残高に係る経年分析!G55</f>
        <v>1999</v>
      </c>
      <c r="D72" s="161">
        <f>基金残高に係る経年分析!H55</f>
        <v>2218</v>
      </c>
    </row>
    <row r="73" spans="1:16" x14ac:dyDescent="0.15">
      <c r="A73" s="160" t="s">
        <v>74</v>
      </c>
      <c r="B73" s="161">
        <f>基金残高に係る経年分析!F56</f>
        <v>648</v>
      </c>
      <c r="C73" s="161">
        <f>基金残高に係る経年分析!G56</f>
        <v>646</v>
      </c>
      <c r="D73" s="161">
        <f>基金残高に係る経年分析!H56</f>
        <v>634</v>
      </c>
    </row>
    <row r="74" spans="1:16" x14ac:dyDescent="0.15">
      <c r="A74" s="160" t="s">
        <v>75</v>
      </c>
      <c r="B74" s="161">
        <f>基金残高に係る経年分析!F57</f>
        <v>3510</v>
      </c>
      <c r="C74" s="161">
        <f>基金残高に係る経年分析!G57</f>
        <v>3428</v>
      </c>
      <c r="D74" s="161">
        <f>基金残高に係る経年分析!H57</f>
        <v>3347</v>
      </c>
    </row>
  </sheetData>
  <sheetProtection algorithmName="SHA-512" hashValue="OOGVkf+zIuy3epH3GQx8K+xvzqppEBIeB6SkpswDUUN0q8ikH1atwdC+eHEGvoKKSR+lCXjQoPsfMZrx65Ko0g==" saltValue="E+ZyPSRuz1UwFCEyalEN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201</v>
      </c>
      <c r="DI1" s="604"/>
      <c r="DJ1" s="604"/>
      <c r="DK1" s="604"/>
      <c r="DL1" s="604"/>
      <c r="DM1" s="604"/>
      <c r="DN1" s="605"/>
      <c r="DO1" s="196"/>
      <c r="DP1" s="603" t="s">
        <v>202</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204</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205</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206</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207</v>
      </c>
      <c r="S4" s="607"/>
      <c r="T4" s="607"/>
      <c r="U4" s="607"/>
      <c r="V4" s="607"/>
      <c r="W4" s="607"/>
      <c r="X4" s="607"/>
      <c r="Y4" s="608"/>
      <c r="Z4" s="606" t="s">
        <v>208</v>
      </c>
      <c r="AA4" s="607"/>
      <c r="AB4" s="607"/>
      <c r="AC4" s="608"/>
      <c r="AD4" s="606" t="s">
        <v>209</v>
      </c>
      <c r="AE4" s="607"/>
      <c r="AF4" s="607"/>
      <c r="AG4" s="607"/>
      <c r="AH4" s="607"/>
      <c r="AI4" s="607"/>
      <c r="AJ4" s="607"/>
      <c r="AK4" s="608"/>
      <c r="AL4" s="606" t="s">
        <v>208</v>
      </c>
      <c r="AM4" s="607"/>
      <c r="AN4" s="607"/>
      <c r="AO4" s="608"/>
      <c r="AP4" s="609" t="s">
        <v>210</v>
      </c>
      <c r="AQ4" s="609"/>
      <c r="AR4" s="609"/>
      <c r="AS4" s="609"/>
      <c r="AT4" s="609"/>
      <c r="AU4" s="609"/>
      <c r="AV4" s="609"/>
      <c r="AW4" s="609"/>
      <c r="AX4" s="609"/>
      <c r="AY4" s="609"/>
      <c r="AZ4" s="609"/>
      <c r="BA4" s="609"/>
      <c r="BB4" s="609"/>
      <c r="BC4" s="609"/>
      <c r="BD4" s="609"/>
      <c r="BE4" s="609"/>
      <c r="BF4" s="609"/>
      <c r="BG4" s="609" t="s">
        <v>211</v>
      </c>
      <c r="BH4" s="609"/>
      <c r="BI4" s="609"/>
      <c r="BJ4" s="609"/>
      <c r="BK4" s="609"/>
      <c r="BL4" s="609"/>
      <c r="BM4" s="609"/>
      <c r="BN4" s="609"/>
      <c r="BO4" s="609" t="s">
        <v>208</v>
      </c>
      <c r="BP4" s="609"/>
      <c r="BQ4" s="609"/>
      <c r="BR4" s="609"/>
      <c r="BS4" s="609" t="s">
        <v>212</v>
      </c>
      <c r="BT4" s="609"/>
      <c r="BU4" s="609"/>
      <c r="BV4" s="609"/>
      <c r="BW4" s="609"/>
      <c r="BX4" s="609"/>
      <c r="BY4" s="609"/>
      <c r="BZ4" s="609"/>
      <c r="CA4" s="609"/>
      <c r="CB4" s="609"/>
      <c r="CD4" s="606" t="s">
        <v>213</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214</v>
      </c>
      <c r="C5" s="611"/>
      <c r="D5" s="611"/>
      <c r="E5" s="611"/>
      <c r="F5" s="611"/>
      <c r="G5" s="611"/>
      <c r="H5" s="611"/>
      <c r="I5" s="611"/>
      <c r="J5" s="611"/>
      <c r="K5" s="611"/>
      <c r="L5" s="611"/>
      <c r="M5" s="611"/>
      <c r="N5" s="611"/>
      <c r="O5" s="611"/>
      <c r="P5" s="611"/>
      <c r="Q5" s="612"/>
      <c r="R5" s="613">
        <v>1538054</v>
      </c>
      <c r="S5" s="614"/>
      <c r="T5" s="614"/>
      <c r="U5" s="614"/>
      <c r="V5" s="614"/>
      <c r="W5" s="614"/>
      <c r="X5" s="614"/>
      <c r="Y5" s="615"/>
      <c r="Z5" s="616">
        <v>11.4</v>
      </c>
      <c r="AA5" s="616"/>
      <c r="AB5" s="616"/>
      <c r="AC5" s="616"/>
      <c r="AD5" s="617">
        <v>1538054</v>
      </c>
      <c r="AE5" s="617"/>
      <c r="AF5" s="617"/>
      <c r="AG5" s="617"/>
      <c r="AH5" s="617"/>
      <c r="AI5" s="617"/>
      <c r="AJ5" s="617"/>
      <c r="AK5" s="617"/>
      <c r="AL5" s="618">
        <v>18.3</v>
      </c>
      <c r="AM5" s="619"/>
      <c r="AN5" s="619"/>
      <c r="AO5" s="620"/>
      <c r="AP5" s="610" t="s">
        <v>215</v>
      </c>
      <c r="AQ5" s="611"/>
      <c r="AR5" s="611"/>
      <c r="AS5" s="611"/>
      <c r="AT5" s="611"/>
      <c r="AU5" s="611"/>
      <c r="AV5" s="611"/>
      <c r="AW5" s="611"/>
      <c r="AX5" s="611"/>
      <c r="AY5" s="611"/>
      <c r="AZ5" s="611"/>
      <c r="BA5" s="611"/>
      <c r="BB5" s="611"/>
      <c r="BC5" s="611"/>
      <c r="BD5" s="611"/>
      <c r="BE5" s="611"/>
      <c r="BF5" s="612"/>
      <c r="BG5" s="624">
        <v>1523327</v>
      </c>
      <c r="BH5" s="625"/>
      <c r="BI5" s="625"/>
      <c r="BJ5" s="625"/>
      <c r="BK5" s="625"/>
      <c r="BL5" s="625"/>
      <c r="BM5" s="625"/>
      <c r="BN5" s="626"/>
      <c r="BO5" s="627">
        <v>99</v>
      </c>
      <c r="BP5" s="627"/>
      <c r="BQ5" s="627"/>
      <c r="BR5" s="627"/>
      <c r="BS5" s="628" t="s">
        <v>122</v>
      </c>
      <c r="BT5" s="628"/>
      <c r="BU5" s="628"/>
      <c r="BV5" s="628"/>
      <c r="BW5" s="628"/>
      <c r="BX5" s="628"/>
      <c r="BY5" s="628"/>
      <c r="BZ5" s="628"/>
      <c r="CA5" s="628"/>
      <c r="CB5" s="632"/>
      <c r="CD5" s="606" t="s">
        <v>210</v>
      </c>
      <c r="CE5" s="607"/>
      <c r="CF5" s="607"/>
      <c r="CG5" s="607"/>
      <c r="CH5" s="607"/>
      <c r="CI5" s="607"/>
      <c r="CJ5" s="607"/>
      <c r="CK5" s="607"/>
      <c r="CL5" s="607"/>
      <c r="CM5" s="607"/>
      <c r="CN5" s="607"/>
      <c r="CO5" s="607"/>
      <c r="CP5" s="607"/>
      <c r="CQ5" s="608"/>
      <c r="CR5" s="606" t="s">
        <v>216</v>
      </c>
      <c r="CS5" s="607"/>
      <c r="CT5" s="607"/>
      <c r="CU5" s="607"/>
      <c r="CV5" s="607"/>
      <c r="CW5" s="607"/>
      <c r="CX5" s="607"/>
      <c r="CY5" s="608"/>
      <c r="CZ5" s="606" t="s">
        <v>208</v>
      </c>
      <c r="DA5" s="607"/>
      <c r="DB5" s="607"/>
      <c r="DC5" s="608"/>
      <c r="DD5" s="606" t="s">
        <v>217</v>
      </c>
      <c r="DE5" s="607"/>
      <c r="DF5" s="607"/>
      <c r="DG5" s="607"/>
      <c r="DH5" s="607"/>
      <c r="DI5" s="607"/>
      <c r="DJ5" s="607"/>
      <c r="DK5" s="607"/>
      <c r="DL5" s="607"/>
      <c r="DM5" s="607"/>
      <c r="DN5" s="607"/>
      <c r="DO5" s="607"/>
      <c r="DP5" s="608"/>
      <c r="DQ5" s="606" t="s">
        <v>218</v>
      </c>
      <c r="DR5" s="607"/>
      <c r="DS5" s="607"/>
      <c r="DT5" s="607"/>
      <c r="DU5" s="607"/>
      <c r="DV5" s="607"/>
      <c r="DW5" s="607"/>
      <c r="DX5" s="607"/>
      <c r="DY5" s="607"/>
      <c r="DZ5" s="607"/>
      <c r="EA5" s="607"/>
      <c r="EB5" s="607"/>
      <c r="EC5" s="608"/>
    </row>
    <row r="6" spans="2:143" ht="11.25" customHeight="1" x14ac:dyDescent="0.15">
      <c r="B6" s="621" t="s">
        <v>219</v>
      </c>
      <c r="C6" s="622"/>
      <c r="D6" s="622"/>
      <c r="E6" s="622"/>
      <c r="F6" s="622"/>
      <c r="G6" s="622"/>
      <c r="H6" s="622"/>
      <c r="I6" s="622"/>
      <c r="J6" s="622"/>
      <c r="K6" s="622"/>
      <c r="L6" s="622"/>
      <c r="M6" s="622"/>
      <c r="N6" s="622"/>
      <c r="O6" s="622"/>
      <c r="P6" s="622"/>
      <c r="Q6" s="623"/>
      <c r="R6" s="624">
        <v>235776</v>
      </c>
      <c r="S6" s="625"/>
      <c r="T6" s="625"/>
      <c r="U6" s="625"/>
      <c r="V6" s="625"/>
      <c r="W6" s="625"/>
      <c r="X6" s="625"/>
      <c r="Y6" s="626"/>
      <c r="Z6" s="627">
        <v>1.7</v>
      </c>
      <c r="AA6" s="627"/>
      <c r="AB6" s="627"/>
      <c r="AC6" s="627"/>
      <c r="AD6" s="628">
        <v>235776</v>
      </c>
      <c r="AE6" s="628"/>
      <c r="AF6" s="628"/>
      <c r="AG6" s="628"/>
      <c r="AH6" s="628"/>
      <c r="AI6" s="628"/>
      <c r="AJ6" s="628"/>
      <c r="AK6" s="628"/>
      <c r="AL6" s="629">
        <v>2.8</v>
      </c>
      <c r="AM6" s="630"/>
      <c r="AN6" s="630"/>
      <c r="AO6" s="631"/>
      <c r="AP6" s="621" t="s">
        <v>220</v>
      </c>
      <c r="AQ6" s="622"/>
      <c r="AR6" s="622"/>
      <c r="AS6" s="622"/>
      <c r="AT6" s="622"/>
      <c r="AU6" s="622"/>
      <c r="AV6" s="622"/>
      <c r="AW6" s="622"/>
      <c r="AX6" s="622"/>
      <c r="AY6" s="622"/>
      <c r="AZ6" s="622"/>
      <c r="BA6" s="622"/>
      <c r="BB6" s="622"/>
      <c r="BC6" s="622"/>
      <c r="BD6" s="622"/>
      <c r="BE6" s="622"/>
      <c r="BF6" s="623"/>
      <c r="BG6" s="624">
        <v>1523327</v>
      </c>
      <c r="BH6" s="625"/>
      <c r="BI6" s="625"/>
      <c r="BJ6" s="625"/>
      <c r="BK6" s="625"/>
      <c r="BL6" s="625"/>
      <c r="BM6" s="625"/>
      <c r="BN6" s="626"/>
      <c r="BO6" s="627">
        <v>99</v>
      </c>
      <c r="BP6" s="627"/>
      <c r="BQ6" s="627"/>
      <c r="BR6" s="627"/>
      <c r="BS6" s="628" t="s">
        <v>122</v>
      </c>
      <c r="BT6" s="628"/>
      <c r="BU6" s="628"/>
      <c r="BV6" s="628"/>
      <c r="BW6" s="628"/>
      <c r="BX6" s="628"/>
      <c r="BY6" s="628"/>
      <c r="BZ6" s="628"/>
      <c r="CA6" s="628"/>
      <c r="CB6" s="632"/>
      <c r="CD6" s="610" t="s">
        <v>221</v>
      </c>
      <c r="CE6" s="611"/>
      <c r="CF6" s="611"/>
      <c r="CG6" s="611"/>
      <c r="CH6" s="611"/>
      <c r="CI6" s="611"/>
      <c r="CJ6" s="611"/>
      <c r="CK6" s="611"/>
      <c r="CL6" s="611"/>
      <c r="CM6" s="611"/>
      <c r="CN6" s="611"/>
      <c r="CO6" s="611"/>
      <c r="CP6" s="611"/>
      <c r="CQ6" s="612"/>
      <c r="CR6" s="624">
        <v>107533</v>
      </c>
      <c r="CS6" s="625"/>
      <c r="CT6" s="625"/>
      <c r="CU6" s="625"/>
      <c r="CV6" s="625"/>
      <c r="CW6" s="625"/>
      <c r="CX6" s="625"/>
      <c r="CY6" s="626"/>
      <c r="CZ6" s="618">
        <v>0.8</v>
      </c>
      <c r="DA6" s="619"/>
      <c r="DB6" s="619"/>
      <c r="DC6" s="635"/>
      <c r="DD6" s="633" t="s">
        <v>122</v>
      </c>
      <c r="DE6" s="625"/>
      <c r="DF6" s="625"/>
      <c r="DG6" s="625"/>
      <c r="DH6" s="625"/>
      <c r="DI6" s="625"/>
      <c r="DJ6" s="625"/>
      <c r="DK6" s="625"/>
      <c r="DL6" s="625"/>
      <c r="DM6" s="625"/>
      <c r="DN6" s="625"/>
      <c r="DO6" s="625"/>
      <c r="DP6" s="626"/>
      <c r="DQ6" s="633">
        <v>107533</v>
      </c>
      <c r="DR6" s="625"/>
      <c r="DS6" s="625"/>
      <c r="DT6" s="625"/>
      <c r="DU6" s="625"/>
      <c r="DV6" s="625"/>
      <c r="DW6" s="625"/>
      <c r="DX6" s="625"/>
      <c r="DY6" s="625"/>
      <c r="DZ6" s="625"/>
      <c r="EA6" s="625"/>
      <c r="EB6" s="625"/>
      <c r="EC6" s="634"/>
    </row>
    <row r="7" spans="2:143" ht="11.25" customHeight="1" x14ac:dyDescent="0.15">
      <c r="B7" s="621" t="s">
        <v>222</v>
      </c>
      <c r="C7" s="622"/>
      <c r="D7" s="622"/>
      <c r="E7" s="622"/>
      <c r="F7" s="622"/>
      <c r="G7" s="622"/>
      <c r="H7" s="622"/>
      <c r="I7" s="622"/>
      <c r="J7" s="622"/>
      <c r="K7" s="622"/>
      <c r="L7" s="622"/>
      <c r="M7" s="622"/>
      <c r="N7" s="622"/>
      <c r="O7" s="622"/>
      <c r="P7" s="622"/>
      <c r="Q7" s="623"/>
      <c r="R7" s="624">
        <v>560</v>
      </c>
      <c r="S7" s="625"/>
      <c r="T7" s="625"/>
      <c r="U7" s="625"/>
      <c r="V7" s="625"/>
      <c r="W7" s="625"/>
      <c r="X7" s="625"/>
      <c r="Y7" s="626"/>
      <c r="Z7" s="627">
        <v>0</v>
      </c>
      <c r="AA7" s="627"/>
      <c r="AB7" s="627"/>
      <c r="AC7" s="627"/>
      <c r="AD7" s="628">
        <v>560</v>
      </c>
      <c r="AE7" s="628"/>
      <c r="AF7" s="628"/>
      <c r="AG7" s="628"/>
      <c r="AH7" s="628"/>
      <c r="AI7" s="628"/>
      <c r="AJ7" s="628"/>
      <c r="AK7" s="628"/>
      <c r="AL7" s="629">
        <v>0</v>
      </c>
      <c r="AM7" s="630"/>
      <c r="AN7" s="630"/>
      <c r="AO7" s="631"/>
      <c r="AP7" s="621" t="s">
        <v>223</v>
      </c>
      <c r="AQ7" s="622"/>
      <c r="AR7" s="622"/>
      <c r="AS7" s="622"/>
      <c r="AT7" s="622"/>
      <c r="AU7" s="622"/>
      <c r="AV7" s="622"/>
      <c r="AW7" s="622"/>
      <c r="AX7" s="622"/>
      <c r="AY7" s="622"/>
      <c r="AZ7" s="622"/>
      <c r="BA7" s="622"/>
      <c r="BB7" s="622"/>
      <c r="BC7" s="622"/>
      <c r="BD7" s="622"/>
      <c r="BE7" s="622"/>
      <c r="BF7" s="623"/>
      <c r="BG7" s="624">
        <v>600186</v>
      </c>
      <c r="BH7" s="625"/>
      <c r="BI7" s="625"/>
      <c r="BJ7" s="625"/>
      <c r="BK7" s="625"/>
      <c r="BL7" s="625"/>
      <c r="BM7" s="625"/>
      <c r="BN7" s="626"/>
      <c r="BO7" s="627">
        <v>39</v>
      </c>
      <c r="BP7" s="627"/>
      <c r="BQ7" s="627"/>
      <c r="BR7" s="627"/>
      <c r="BS7" s="628" t="s">
        <v>122</v>
      </c>
      <c r="BT7" s="628"/>
      <c r="BU7" s="628"/>
      <c r="BV7" s="628"/>
      <c r="BW7" s="628"/>
      <c r="BX7" s="628"/>
      <c r="BY7" s="628"/>
      <c r="BZ7" s="628"/>
      <c r="CA7" s="628"/>
      <c r="CB7" s="632"/>
      <c r="CD7" s="621" t="s">
        <v>224</v>
      </c>
      <c r="CE7" s="622"/>
      <c r="CF7" s="622"/>
      <c r="CG7" s="622"/>
      <c r="CH7" s="622"/>
      <c r="CI7" s="622"/>
      <c r="CJ7" s="622"/>
      <c r="CK7" s="622"/>
      <c r="CL7" s="622"/>
      <c r="CM7" s="622"/>
      <c r="CN7" s="622"/>
      <c r="CO7" s="622"/>
      <c r="CP7" s="622"/>
      <c r="CQ7" s="623"/>
      <c r="CR7" s="624">
        <v>2062555</v>
      </c>
      <c r="CS7" s="625"/>
      <c r="CT7" s="625"/>
      <c r="CU7" s="625"/>
      <c r="CV7" s="625"/>
      <c r="CW7" s="625"/>
      <c r="CX7" s="625"/>
      <c r="CY7" s="626"/>
      <c r="CZ7" s="627">
        <v>15.7</v>
      </c>
      <c r="DA7" s="627"/>
      <c r="DB7" s="627"/>
      <c r="DC7" s="627"/>
      <c r="DD7" s="633">
        <v>220163</v>
      </c>
      <c r="DE7" s="625"/>
      <c r="DF7" s="625"/>
      <c r="DG7" s="625"/>
      <c r="DH7" s="625"/>
      <c r="DI7" s="625"/>
      <c r="DJ7" s="625"/>
      <c r="DK7" s="625"/>
      <c r="DL7" s="625"/>
      <c r="DM7" s="625"/>
      <c r="DN7" s="625"/>
      <c r="DO7" s="625"/>
      <c r="DP7" s="626"/>
      <c r="DQ7" s="633">
        <v>1684654</v>
      </c>
      <c r="DR7" s="625"/>
      <c r="DS7" s="625"/>
      <c r="DT7" s="625"/>
      <c r="DU7" s="625"/>
      <c r="DV7" s="625"/>
      <c r="DW7" s="625"/>
      <c r="DX7" s="625"/>
      <c r="DY7" s="625"/>
      <c r="DZ7" s="625"/>
      <c r="EA7" s="625"/>
      <c r="EB7" s="625"/>
      <c r="EC7" s="634"/>
    </row>
    <row r="8" spans="2:143" ht="11.25" customHeight="1" x14ac:dyDescent="0.15">
      <c r="B8" s="621" t="s">
        <v>225</v>
      </c>
      <c r="C8" s="622"/>
      <c r="D8" s="622"/>
      <c r="E8" s="622"/>
      <c r="F8" s="622"/>
      <c r="G8" s="622"/>
      <c r="H8" s="622"/>
      <c r="I8" s="622"/>
      <c r="J8" s="622"/>
      <c r="K8" s="622"/>
      <c r="L8" s="622"/>
      <c r="M8" s="622"/>
      <c r="N8" s="622"/>
      <c r="O8" s="622"/>
      <c r="P8" s="622"/>
      <c r="Q8" s="623"/>
      <c r="R8" s="624">
        <v>8968</v>
      </c>
      <c r="S8" s="625"/>
      <c r="T8" s="625"/>
      <c r="U8" s="625"/>
      <c r="V8" s="625"/>
      <c r="W8" s="625"/>
      <c r="X8" s="625"/>
      <c r="Y8" s="626"/>
      <c r="Z8" s="627">
        <v>0.1</v>
      </c>
      <c r="AA8" s="627"/>
      <c r="AB8" s="627"/>
      <c r="AC8" s="627"/>
      <c r="AD8" s="628">
        <v>8968</v>
      </c>
      <c r="AE8" s="628"/>
      <c r="AF8" s="628"/>
      <c r="AG8" s="628"/>
      <c r="AH8" s="628"/>
      <c r="AI8" s="628"/>
      <c r="AJ8" s="628"/>
      <c r="AK8" s="628"/>
      <c r="AL8" s="629">
        <v>0.1</v>
      </c>
      <c r="AM8" s="630"/>
      <c r="AN8" s="630"/>
      <c r="AO8" s="631"/>
      <c r="AP8" s="621" t="s">
        <v>226</v>
      </c>
      <c r="AQ8" s="622"/>
      <c r="AR8" s="622"/>
      <c r="AS8" s="622"/>
      <c r="AT8" s="622"/>
      <c r="AU8" s="622"/>
      <c r="AV8" s="622"/>
      <c r="AW8" s="622"/>
      <c r="AX8" s="622"/>
      <c r="AY8" s="622"/>
      <c r="AZ8" s="622"/>
      <c r="BA8" s="622"/>
      <c r="BB8" s="622"/>
      <c r="BC8" s="622"/>
      <c r="BD8" s="622"/>
      <c r="BE8" s="622"/>
      <c r="BF8" s="623"/>
      <c r="BG8" s="624">
        <v>20324</v>
      </c>
      <c r="BH8" s="625"/>
      <c r="BI8" s="625"/>
      <c r="BJ8" s="625"/>
      <c r="BK8" s="625"/>
      <c r="BL8" s="625"/>
      <c r="BM8" s="625"/>
      <c r="BN8" s="626"/>
      <c r="BO8" s="627">
        <v>1.3</v>
      </c>
      <c r="BP8" s="627"/>
      <c r="BQ8" s="627"/>
      <c r="BR8" s="627"/>
      <c r="BS8" s="628" t="s">
        <v>122</v>
      </c>
      <c r="BT8" s="628"/>
      <c r="BU8" s="628"/>
      <c r="BV8" s="628"/>
      <c r="BW8" s="628"/>
      <c r="BX8" s="628"/>
      <c r="BY8" s="628"/>
      <c r="BZ8" s="628"/>
      <c r="CA8" s="628"/>
      <c r="CB8" s="632"/>
      <c r="CD8" s="621" t="s">
        <v>227</v>
      </c>
      <c r="CE8" s="622"/>
      <c r="CF8" s="622"/>
      <c r="CG8" s="622"/>
      <c r="CH8" s="622"/>
      <c r="CI8" s="622"/>
      <c r="CJ8" s="622"/>
      <c r="CK8" s="622"/>
      <c r="CL8" s="622"/>
      <c r="CM8" s="622"/>
      <c r="CN8" s="622"/>
      <c r="CO8" s="622"/>
      <c r="CP8" s="622"/>
      <c r="CQ8" s="623"/>
      <c r="CR8" s="624">
        <v>2759186</v>
      </c>
      <c r="CS8" s="625"/>
      <c r="CT8" s="625"/>
      <c r="CU8" s="625"/>
      <c r="CV8" s="625"/>
      <c r="CW8" s="625"/>
      <c r="CX8" s="625"/>
      <c r="CY8" s="626"/>
      <c r="CZ8" s="627">
        <v>21.1</v>
      </c>
      <c r="DA8" s="627"/>
      <c r="DB8" s="627"/>
      <c r="DC8" s="627"/>
      <c r="DD8" s="633">
        <v>35320</v>
      </c>
      <c r="DE8" s="625"/>
      <c r="DF8" s="625"/>
      <c r="DG8" s="625"/>
      <c r="DH8" s="625"/>
      <c r="DI8" s="625"/>
      <c r="DJ8" s="625"/>
      <c r="DK8" s="625"/>
      <c r="DL8" s="625"/>
      <c r="DM8" s="625"/>
      <c r="DN8" s="625"/>
      <c r="DO8" s="625"/>
      <c r="DP8" s="626"/>
      <c r="DQ8" s="633">
        <v>1833356</v>
      </c>
      <c r="DR8" s="625"/>
      <c r="DS8" s="625"/>
      <c r="DT8" s="625"/>
      <c r="DU8" s="625"/>
      <c r="DV8" s="625"/>
      <c r="DW8" s="625"/>
      <c r="DX8" s="625"/>
      <c r="DY8" s="625"/>
      <c r="DZ8" s="625"/>
      <c r="EA8" s="625"/>
      <c r="EB8" s="625"/>
      <c r="EC8" s="634"/>
    </row>
    <row r="9" spans="2:143" ht="11.25" customHeight="1" x14ac:dyDescent="0.15">
      <c r="B9" s="621" t="s">
        <v>228</v>
      </c>
      <c r="C9" s="622"/>
      <c r="D9" s="622"/>
      <c r="E9" s="622"/>
      <c r="F9" s="622"/>
      <c r="G9" s="622"/>
      <c r="H9" s="622"/>
      <c r="I9" s="622"/>
      <c r="J9" s="622"/>
      <c r="K9" s="622"/>
      <c r="L9" s="622"/>
      <c r="M9" s="622"/>
      <c r="N9" s="622"/>
      <c r="O9" s="622"/>
      <c r="P9" s="622"/>
      <c r="Q9" s="623"/>
      <c r="R9" s="624">
        <v>11624</v>
      </c>
      <c r="S9" s="625"/>
      <c r="T9" s="625"/>
      <c r="U9" s="625"/>
      <c r="V9" s="625"/>
      <c r="W9" s="625"/>
      <c r="X9" s="625"/>
      <c r="Y9" s="626"/>
      <c r="Z9" s="627">
        <v>0.1</v>
      </c>
      <c r="AA9" s="627"/>
      <c r="AB9" s="627"/>
      <c r="AC9" s="627"/>
      <c r="AD9" s="628">
        <v>11624</v>
      </c>
      <c r="AE9" s="628"/>
      <c r="AF9" s="628"/>
      <c r="AG9" s="628"/>
      <c r="AH9" s="628"/>
      <c r="AI9" s="628"/>
      <c r="AJ9" s="628"/>
      <c r="AK9" s="628"/>
      <c r="AL9" s="629">
        <v>0.1</v>
      </c>
      <c r="AM9" s="630"/>
      <c r="AN9" s="630"/>
      <c r="AO9" s="631"/>
      <c r="AP9" s="621" t="s">
        <v>229</v>
      </c>
      <c r="AQ9" s="622"/>
      <c r="AR9" s="622"/>
      <c r="AS9" s="622"/>
      <c r="AT9" s="622"/>
      <c r="AU9" s="622"/>
      <c r="AV9" s="622"/>
      <c r="AW9" s="622"/>
      <c r="AX9" s="622"/>
      <c r="AY9" s="622"/>
      <c r="AZ9" s="622"/>
      <c r="BA9" s="622"/>
      <c r="BB9" s="622"/>
      <c r="BC9" s="622"/>
      <c r="BD9" s="622"/>
      <c r="BE9" s="622"/>
      <c r="BF9" s="623"/>
      <c r="BG9" s="624">
        <v>485233</v>
      </c>
      <c r="BH9" s="625"/>
      <c r="BI9" s="625"/>
      <c r="BJ9" s="625"/>
      <c r="BK9" s="625"/>
      <c r="BL9" s="625"/>
      <c r="BM9" s="625"/>
      <c r="BN9" s="626"/>
      <c r="BO9" s="627">
        <v>31.5</v>
      </c>
      <c r="BP9" s="627"/>
      <c r="BQ9" s="627"/>
      <c r="BR9" s="627"/>
      <c r="BS9" s="628" t="s">
        <v>122</v>
      </c>
      <c r="BT9" s="628"/>
      <c r="BU9" s="628"/>
      <c r="BV9" s="628"/>
      <c r="BW9" s="628"/>
      <c r="BX9" s="628"/>
      <c r="BY9" s="628"/>
      <c r="BZ9" s="628"/>
      <c r="CA9" s="628"/>
      <c r="CB9" s="632"/>
      <c r="CD9" s="621" t="s">
        <v>230</v>
      </c>
      <c r="CE9" s="622"/>
      <c r="CF9" s="622"/>
      <c r="CG9" s="622"/>
      <c r="CH9" s="622"/>
      <c r="CI9" s="622"/>
      <c r="CJ9" s="622"/>
      <c r="CK9" s="622"/>
      <c r="CL9" s="622"/>
      <c r="CM9" s="622"/>
      <c r="CN9" s="622"/>
      <c r="CO9" s="622"/>
      <c r="CP9" s="622"/>
      <c r="CQ9" s="623"/>
      <c r="CR9" s="624">
        <v>1039603</v>
      </c>
      <c r="CS9" s="625"/>
      <c r="CT9" s="625"/>
      <c r="CU9" s="625"/>
      <c r="CV9" s="625"/>
      <c r="CW9" s="625"/>
      <c r="CX9" s="625"/>
      <c r="CY9" s="626"/>
      <c r="CZ9" s="627">
        <v>7.9</v>
      </c>
      <c r="DA9" s="627"/>
      <c r="DB9" s="627"/>
      <c r="DC9" s="627"/>
      <c r="DD9" s="633">
        <v>11041</v>
      </c>
      <c r="DE9" s="625"/>
      <c r="DF9" s="625"/>
      <c r="DG9" s="625"/>
      <c r="DH9" s="625"/>
      <c r="DI9" s="625"/>
      <c r="DJ9" s="625"/>
      <c r="DK9" s="625"/>
      <c r="DL9" s="625"/>
      <c r="DM9" s="625"/>
      <c r="DN9" s="625"/>
      <c r="DO9" s="625"/>
      <c r="DP9" s="626"/>
      <c r="DQ9" s="633">
        <v>960358</v>
      </c>
      <c r="DR9" s="625"/>
      <c r="DS9" s="625"/>
      <c r="DT9" s="625"/>
      <c r="DU9" s="625"/>
      <c r="DV9" s="625"/>
      <c r="DW9" s="625"/>
      <c r="DX9" s="625"/>
      <c r="DY9" s="625"/>
      <c r="DZ9" s="625"/>
      <c r="EA9" s="625"/>
      <c r="EB9" s="625"/>
      <c r="EC9" s="634"/>
    </row>
    <row r="10" spans="2:143" ht="11.25" customHeight="1" x14ac:dyDescent="0.15">
      <c r="B10" s="621" t="s">
        <v>231</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232</v>
      </c>
      <c r="AQ10" s="622"/>
      <c r="AR10" s="622"/>
      <c r="AS10" s="622"/>
      <c r="AT10" s="622"/>
      <c r="AU10" s="622"/>
      <c r="AV10" s="622"/>
      <c r="AW10" s="622"/>
      <c r="AX10" s="622"/>
      <c r="AY10" s="622"/>
      <c r="AZ10" s="622"/>
      <c r="BA10" s="622"/>
      <c r="BB10" s="622"/>
      <c r="BC10" s="622"/>
      <c r="BD10" s="622"/>
      <c r="BE10" s="622"/>
      <c r="BF10" s="623"/>
      <c r="BG10" s="624">
        <v>41749</v>
      </c>
      <c r="BH10" s="625"/>
      <c r="BI10" s="625"/>
      <c r="BJ10" s="625"/>
      <c r="BK10" s="625"/>
      <c r="BL10" s="625"/>
      <c r="BM10" s="625"/>
      <c r="BN10" s="626"/>
      <c r="BO10" s="627">
        <v>2.7</v>
      </c>
      <c r="BP10" s="627"/>
      <c r="BQ10" s="627"/>
      <c r="BR10" s="627"/>
      <c r="BS10" s="628" t="s">
        <v>122</v>
      </c>
      <c r="BT10" s="628"/>
      <c r="BU10" s="628"/>
      <c r="BV10" s="628"/>
      <c r="BW10" s="628"/>
      <c r="BX10" s="628"/>
      <c r="BY10" s="628"/>
      <c r="BZ10" s="628"/>
      <c r="CA10" s="628"/>
      <c r="CB10" s="632"/>
      <c r="CD10" s="621" t="s">
        <v>233</v>
      </c>
      <c r="CE10" s="622"/>
      <c r="CF10" s="622"/>
      <c r="CG10" s="622"/>
      <c r="CH10" s="622"/>
      <c r="CI10" s="622"/>
      <c r="CJ10" s="622"/>
      <c r="CK10" s="622"/>
      <c r="CL10" s="622"/>
      <c r="CM10" s="622"/>
      <c r="CN10" s="622"/>
      <c r="CO10" s="622"/>
      <c r="CP10" s="622"/>
      <c r="CQ10" s="623"/>
      <c r="CR10" s="624">
        <v>2171</v>
      </c>
      <c r="CS10" s="625"/>
      <c r="CT10" s="625"/>
      <c r="CU10" s="625"/>
      <c r="CV10" s="625"/>
      <c r="CW10" s="625"/>
      <c r="CX10" s="625"/>
      <c r="CY10" s="626"/>
      <c r="CZ10" s="627">
        <v>0</v>
      </c>
      <c r="DA10" s="627"/>
      <c r="DB10" s="627"/>
      <c r="DC10" s="627"/>
      <c r="DD10" s="633" t="s">
        <v>122</v>
      </c>
      <c r="DE10" s="625"/>
      <c r="DF10" s="625"/>
      <c r="DG10" s="625"/>
      <c r="DH10" s="625"/>
      <c r="DI10" s="625"/>
      <c r="DJ10" s="625"/>
      <c r="DK10" s="625"/>
      <c r="DL10" s="625"/>
      <c r="DM10" s="625"/>
      <c r="DN10" s="625"/>
      <c r="DO10" s="625"/>
      <c r="DP10" s="626"/>
      <c r="DQ10" s="633">
        <v>2106</v>
      </c>
      <c r="DR10" s="625"/>
      <c r="DS10" s="625"/>
      <c r="DT10" s="625"/>
      <c r="DU10" s="625"/>
      <c r="DV10" s="625"/>
      <c r="DW10" s="625"/>
      <c r="DX10" s="625"/>
      <c r="DY10" s="625"/>
      <c r="DZ10" s="625"/>
      <c r="EA10" s="625"/>
      <c r="EB10" s="625"/>
      <c r="EC10" s="634"/>
    </row>
    <row r="11" spans="2:143" ht="11.25" customHeight="1" x14ac:dyDescent="0.15">
      <c r="B11" s="621" t="s">
        <v>234</v>
      </c>
      <c r="C11" s="622"/>
      <c r="D11" s="622"/>
      <c r="E11" s="622"/>
      <c r="F11" s="622"/>
      <c r="G11" s="622"/>
      <c r="H11" s="622"/>
      <c r="I11" s="622"/>
      <c r="J11" s="622"/>
      <c r="K11" s="622"/>
      <c r="L11" s="622"/>
      <c r="M11" s="622"/>
      <c r="N11" s="622"/>
      <c r="O11" s="622"/>
      <c r="P11" s="622"/>
      <c r="Q11" s="623"/>
      <c r="R11" s="624">
        <v>382088</v>
      </c>
      <c r="S11" s="625"/>
      <c r="T11" s="625"/>
      <c r="U11" s="625"/>
      <c r="V11" s="625"/>
      <c r="W11" s="625"/>
      <c r="X11" s="625"/>
      <c r="Y11" s="626"/>
      <c r="Z11" s="629">
        <v>2.8</v>
      </c>
      <c r="AA11" s="630"/>
      <c r="AB11" s="630"/>
      <c r="AC11" s="636"/>
      <c r="AD11" s="633">
        <v>382088</v>
      </c>
      <c r="AE11" s="625"/>
      <c r="AF11" s="625"/>
      <c r="AG11" s="625"/>
      <c r="AH11" s="625"/>
      <c r="AI11" s="625"/>
      <c r="AJ11" s="625"/>
      <c r="AK11" s="626"/>
      <c r="AL11" s="629">
        <v>4.5</v>
      </c>
      <c r="AM11" s="630"/>
      <c r="AN11" s="630"/>
      <c r="AO11" s="631"/>
      <c r="AP11" s="621" t="s">
        <v>235</v>
      </c>
      <c r="AQ11" s="622"/>
      <c r="AR11" s="622"/>
      <c r="AS11" s="622"/>
      <c r="AT11" s="622"/>
      <c r="AU11" s="622"/>
      <c r="AV11" s="622"/>
      <c r="AW11" s="622"/>
      <c r="AX11" s="622"/>
      <c r="AY11" s="622"/>
      <c r="AZ11" s="622"/>
      <c r="BA11" s="622"/>
      <c r="BB11" s="622"/>
      <c r="BC11" s="622"/>
      <c r="BD11" s="622"/>
      <c r="BE11" s="622"/>
      <c r="BF11" s="623"/>
      <c r="BG11" s="624">
        <v>52880</v>
      </c>
      <c r="BH11" s="625"/>
      <c r="BI11" s="625"/>
      <c r="BJ11" s="625"/>
      <c r="BK11" s="625"/>
      <c r="BL11" s="625"/>
      <c r="BM11" s="625"/>
      <c r="BN11" s="626"/>
      <c r="BO11" s="627">
        <v>3.4</v>
      </c>
      <c r="BP11" s="627"/>
      <c r="BQ11" s="627"/>
      <c r="BR11" s="627"/>
      <c r="BS11" s="628" t="s">
        <v>122</v>
      </c>
      <c r="BT11" s="628"/>
      <c r="BU11" s="628"/>
      <c r="BV11" s="628"/>
      <c r="BW11" s="628"/>
      <c r="BX11" s="628"/>
      <c r="BY11" s="628"/>
      <c r="BZ11" s="628"/>
      <c r="CA11" s="628"/>
      <c r="CB11" s="632"/>
      <c r="CD11" s="621" t="s">
        <v>236</v>
      </c>
      <c r="CE11" s="622"/>
      <c r="CF11" s="622"/>
      <c r="CG11" s="622"/>
      <c r="CH11" s="622"/>
      <c r="CI11" s="622"/>
      <c r="CJ11" s="622"/>
      <c r="CK11" s="622"/>
      <c r="CL11" s="622"/>
      <c r="CM11" s="622"/>
      <c r="CN11" s="622"/>
      <c r="CO11" s="622"/>
      <c r="CP11" s="622"/>
      <c r="CQ11" s="623"/>
      <c r="CR11" s="624">
        <v>689717</v>
      </c>
      <c r="CS11" s="625"/>
      <c r="CT11" s="625"/>
      <c r="CU11" s="625"/>
      <c r="CV11" s="625"/>
      <c r="CW11" s="625"/>
      <c r="CX11" s="625"/>
      <c r="CY11" s="626"/>
      <c r="CZ11" s="627">
        <v>5.3</v>
      </c>
      <c r="DA11" s="627"/>
      <c r="DB11" s="627"/>
      <c r="DC11" s="627"/>
      <c r="DD11" s="633">
        <v>180283</v>
      </c>
      <c r="DE11" s="625"/>
      <c r="DF11" s="625"/>
      <c r="DG11" s="625"/>
      <c r="DH11" s="625"/>
      <c r="DI11" s="625"/>
      <c r="DJ11" s="625"/>
      <c r="DK11" s="625"/>
      <c r="DL11" s="625"/>
      <c r="DM11" s="625"/>
      <c r="DN11" s="625"/>
      <c r="DO11" s="625"/>
      <c r="DP11" s="626"/>
      <c r="DQ11" s="633">
        <v>493293</v>
      </c>
      <c r="DR11" s="625"/>
      <c r="DS11" s="625"/>
      <c r="DT11" s="625"/>
      <c r="DU11" s="625"/>
      <c r="DV11" s="625"/>
      <c r="DW11" s="625"/>
      <c r="DX11" s="625"/>
      <c r="DY11" s="625"/>
      <c r="DZ11" s="625"/>
      <c r="EA11" s="625"/>
      <c r="EB11" s="625"/>
      <c r="EC11" s="634"/>
    </row>
    <row r="12" spans="2:143" ht="11.25" customHeight="1" x14ac:dyDescent="0.15">
      <c r="B12" s="621" t="s">
        <v>237</v>
      </c>
      <c r="C12" s="622"/>
      <c r="D12" s="622"/>
      <c r="E12" s="622"/>
      <c r="F12" s="622"/>
      <c r="G12" s="622"/>
      <c r="H12" s="622"/>
      <c r="I12" s="622"/>
      <c r="J12" s="622"/>
      <c r="K12" s="622"/>
      <c r="L12" s="622"/>
      <c r="M12" s="622"/>
      <c r="N12" s="622"/>
      <c r="O12" s="622"/>
      <c r="P12" s="622"/>
      <c r="Q12" s="623"/>
      <c r="R12" s="624">
        <v>2151</v>
      </c>
      <c r="S12" s="625"/>
      <c r="T12" s="625"/>
      <c r="U12" s="625"/>
      <c r="V12" s="625"/>
      <c r="W12" s="625"/>
      <c r="X12" s="625"/>
      <c r="Y12" s="626"/>
      <c r="Z12" s="627">
        <v>0</v>
      </c>
      <c r="AA12" s="627"/>
      <c r="AB12" s="627"/>
      <c r="AC12" s="627"/>
      <c r="AD12" s="628">
        <v>2151</v>
      </c>
      <c r="AE12" s="628"/>
      <c r="AF12" s="628"/>
      <c r="AG12" s="628"/>
      <c r="AH12" s="628"/>
      <c r="AI12" s="628"/>
      <c r="AJ12" s="628"/>
      <c r="AK12" s="628"/>
      <c r="AL12" s="629">
        <v>0</v>
      </c>
      <c r="AM12" s="630"/>
      <c r="AN12" s="630"/>
      <c r="AO12" s="631"/>
      <c r="AP12" s="621" t="s">
        <v>238</v>
      </c>
      <c r="AQ12" s="622"/>
      <c r="AR12" s="622"/>
      <c r="AS12" s="622"/>
      <c r="AT12" s="622"/>
      <c r="AU12" s="622"/>
      <c r="AV12" s="622"/>
      <c r="AW12" s="622"/>
      <c r="AX12" s="622"/>
      <c r="AY12" s="622"/>
      <c r="AZ12" s="622"/>
      <c r="BA12" s="622"/>
      <c r="BB12" s="622"/>
      <c r="BC12" s="622"/>
      <c r="BD12" s="622"/>
      <c r="BE12" s="622"/>
      <c r="BF12" s="623"/>
      <c r="BG12" s="624">
        <v>750648</v>
      </c>
      <c r="BH12" s="625"/>
      <c r="BI12" s="625"/>
      <c r="BJ12" s="625"/>
      <c r="BK12" s="625"/>
      <c r="BL12" s="625"/>
      <c r="BM12" s="625"/>
      <c r="BN12" s="626"/>
      <c r="BO12" s="627">
        <v>48.8</v>
      </c>
      <c r="BP12" s="627"/>
      <c r="BQ12" s="627"/>
      <c r="BR12" s="627"/>
      <c r="BS12" s="628" t="s">
        <v>122</v>
      </c>
      <c r="BT12" s="628"/>
      <c r="BU12" s="628"/>
      <c r="BV12" s="628"/>
      <c r="BW12" s="628"/>
      <c r="BX12" s="628"/>
      <c r="BY12" s="628"/>
      <c r="BZ12" s="628"/>
      <c r="CA12" s="628"/>
      <c r="CB12" s="632"/>
      <c r="CD12" s="621" t="s">
        <v>239</v>
      </c>
      <c r="CE12" s="622"/>
      <c r="CF12" s="622"/>
      <c r="CG12" s="622"/>
      <c r="CH12" s="622"/>
      <c r="CI12" s="622"/>
      <c r="CJ12" s="622"/>
      <c r="CK12" s="622"/>
      <c r="CL12" s="622"/>
      <c r="CM12" s="622"/>
      <c r="CN12" s="622"/>
      <c r="CO12" s="622"/>
      <c r="CP12" s="622"/>
      <c r="CQ12" s="623"/>
      <c r="CR12" s="624">
        <v>523744</v>
      </c>
      <c r="CS12" s="625"/>
      <c r="CT12" s="625"/>
      <c r="CU12" s="625"/>
      <c r="CV12" s="625"/>
      <c r="CW12" s="625"/>
      <c r="CX12" s="625"/>
      <c r="CY12" s="626"/>
      <c r="CZ12" s="627">
        <v>4</v>
      </c>
      <c r="DA12" s="627"/>
      <c r="DB12" s="627"/>
      <c r="DC12" s="627"/>
      <c r="DD12" s="633">
        <v>108047</v>
      </c>
      <c r="DE12" s="625"/>
      <c r="DF12" s="625"/>
      <c r="DG12" s="625"/>
      <c r="DH12" s="625"/>
      <c r="DI12" s="625"/>
      <c r="DJ12" s="625"/>
      <c r="DK12" s="625"/>
      <c r="DL12" s="625"/>
      <c r="DM12" s="625"/>
      <c r="DN12" s="625"/>
      <c r="DO12" s="625"/>
      <c r="DP12" s="626"/>
      <c r="DQ12" s="633">
        <v>448535</v>
      </c>
      <c r="DR12" s="625"/>
      <c r="DS12" s="625"/>
      <c r="DT12" s="625"/>
      <c r="DU12" s="625"/>
      <c r="DV12" s="625"/>
      <c r="DW12" s="625"/>
      <c r="DX12" s="625"/>
      <c r="DY12" s="625"/>
      <c r="DZ12" s="625"/>
      <c r="EA12" s="625"/>
      <c r="EB12" s="625"/>
      <c r="EC12" s="634"/>
    </row>
    <row r="13" spans="2:143" ht="11.25" customHeight="1" x14ac:dyDescent="0.15">
      <c r="B13" s="621" t="s">
        <v>240</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241</v>
      </c>
      <c r="AQ13" s="622"/>
      <c r="AR13" s="622"/>
      <c r="AS13" s="622"/>
      <c r="AT13" s="622"/>
      <c r="AU13" s="622"/>
      <c r="AV13" s="622"/>
      <c r="AW13" s="622"/>
      <c r="AX13" s="622"/>
      <c r="AY13" s="622"/>
      <c r="AZ13" s="622"/>
      <c r="BA13" s="622"/>
      <c r="BB13" s="622"/>
      <c r="BC13" s="622"/>
      <c r="BD13" s="622"/>
      <c r="BE13" s="622"/>
      <c r="BF13" s="623"/>
      <c r="BG13" s="624">
        <v>734570</v>
      </c>
      <c r="BH13" s="625"/>
      <c r="BI13" s="625"/>
      <c r="BJ13" s="625"/>
      <c r="BK13" s="625"/>
      <c r="BL13" s="625"/>
      <c r="BM13" s="625"/>
      <c r="BN13" s="626"/>
      <c r="BO13" s="627">
        <v>47.8</v>
      </c>
      <c r="BP13" s="627"/>
      <c r="BQ13" s="627"/>
      <c r="BR13" s="627"/>
      <c r="BS13" s="628" t="s">
        <v>122</v>
      </c>
      <c r="BT13" s="628"/>
      <c r="BU13" s="628"/>
      <c r="BV13" s="628"/>
      <c r="BW13" s="628"/>
      <c r="BX13" s="628"/>
      <c r="BY13" s="628"/>
      <c r="BZ13" s="628"/>
      <c r="CA13" s="628"/>
      <c r="CB13" s="632"/>
      <c r="CD13" s="621" t="s">
        <v>242</v>
      </c>
      <c r="CE13" s="622"/>
      <c r="CF13" s="622"/>
      <c r="CG13" s="622"/>
      <c r="CH13" s="622"/>
      <c r="CI13" s="622"/>
      <c r="CJ13" s="622"/>
      <c r="CK13" s="622"/>
      <c r="CL13" s="622"/>
      <c r="CM13" s="622"/>
      <c r="CN13" s="622"/>
      <c r="CO13" s="622"/>
      <c r="CP13" s="622"/>
      <c r="CQ13" s="623"/>
      <c r="CR13" s="624">
        <v>2110221</v>
      </c>
      <c r="CS13" s="625"/>
      <c r="CT13" s="625"/>
      <c r="CU13" s="625"/>
      <c r="CV13" s="625"/>
      <c r="CW13" s="625"/>
      <c r="CX13" s="625"/>
      <c r="CY13" s="626"/>
      <c r="CZ13" s="627">
        <v>16.100000000000001</v>
      </c>
      <c r="DA13" s="627"/>
      <c r="DB13" s="627"/>
      <c r="DC13" s="627"/>
      <c r="DD13" s="633">
        <v>974348</v>
      </c>
      <c r="DE13" s="625"/>
      <c r="DF13" s="625"/>
      <c r="DG13" s="625"/>
      <c r="DH13" s="625"/>
      <c r="DI13" s="625"/>
      <c r="DJ13" s="625"/>
      <c r="DK13" s="625"/>
      <c r="DL13" s="625"/>
      <c r="DM13" s="625"/>
      <c r="DN13" s="625"/>
      <c r="DO13" s="625"/>
      <c r="DP13" s="626"/>
      <c r="DQ13" s="633">
        <v>995962</v>
      </c>
      <c r="DR13" s="625"/>
      <c r="DS13" s="625"/>
      <c r="DT13" s="625"/>
      <c r="DU13" s="625"/>
      <c r="DV13" s="625"/>
      <c r="DW13" s="625"/>
      <c r="DX13" s="625"/>
      <c r="DY13" s="625"/>
      <c r="DZ13" s="625"/>
      <c r="EA13" s="625"/>
      <c r="EB13" s="625"/>
      <c r="EC13" s="634"/>
    </row>
    <row r="14" spans="2:143" ht="11.25" customHeight="1" x14ac:dyDescent="0.15">
      <c r="B14" s="621" t="s">
        <v>243</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244</v>
      </c>
      <c r="AQ14" s="622"/>
      <c r="AR14" s="622"/>
      <c r="AS14" s="622"/>
      <c r="AT14" s="622"/>
      <c r="AU14" s="622"/>
      <c r="AV14" s="622"/>
      <c r="AW14" s="622"/>
      <c r="AX14" s="622"/>
      <c r="AY14" s="622"/>
      <c r="AZ14" s="622"/>
      <c r="BA14" s="622"/>
      <c r="BB14" s="622"/>
      <c r="BC14" s="622"/>
      <c r="BD14" s="622"/>
      <c r="BE14" s="622"/>
      <c r="BF14" s="623"/>
      <c r="BG14" s="624">
        <v>54848</v>
      </c>
      <c r="BH14" s="625"/>
      <c r="BI14" s="625"/>
      <c r="BJ14" s="625"/>
      <c r="BK14" s="625"/>
      <c r="BL14" s="625"/>
      <c r="BM14" s="625"/>
      <c r="BN14" s="626"/>
      <c r="BO14" s="627">
        <v>3.6</v>
      </c>
      <c r="BP14" s="627"/>
      <c r="BQ14" s="627"/>
      <c r="BR14" s="627"/>
      <c r="BS14" s="628" t="s">
        <v>122</v>
      </c>
      <c r="BT14" s="628"/>
      <c r="BU14" s="628"/>
      <c r="BV14" s="628"/>
      <c r="BW14" s="628"/>
      <c r="BX14" s="628"/>
      <c r="BY14" s="628"/>
      <c r="BZ14" s="628"/>
      <c r="CA14" s="628"/>
      <c r="CB14" s="632"/>
      <c r="CD14" s="621" t="s">
        <v>245</v>
      </c>
      <c r="CE14" s="622"/>
      <c r="CF14" s="622"/>
      <c r="CG14" s="622"/>
      <c r="CH14" s="622"/>
      <c r="CI14" s="622"/>
      <c r="CJ14" s="622"/>
      <c r="CK14" s="622"/>
      <c r="CL14" s="622"/>
      <c r="CM14" s="622"/>
      <c r="CN14" s="622"/>
      <c r="CO14" s="622"/>
      <c r="CP14" s="622"/>
      <c r="CQ14" s="623"/>
      <c r="CR14" s="624">
        <v>704002</v>
      </c>
      <c r="CS14" s="625"/>
      <c r="CT14" s="625"/>
      <c r="CU14" s="625"/>
      <c r="CV14" s="625"/>
      <c r="CW14" s="625"/>
      <c r="CX14" s="625"/>
      <c r="CY14" s="626"/>
      <c r="CZ14" s="627">
        <v>5.4</v>
      </c>
      <c r="DA14" s="627"/>
      <c r="DB14" s="627"/>
      <c r="DC14" s="627"/>
      <c r="DD14" s="633">
        <v>76216</v>
      </c>
      <c r="DE14" s="625"/>
      <c r="DF14" s="625"/>
      <c r="DG14" s="625"/>
      <c r="DH14" s="625"/>
      <c r="DI14" s="625"/>
      <c r="DJ14" s="625"/>
      <c r="DK14" s="625"/>
      <c r="DL14" s="625"/>
      <c r="DM14" s="625"/>
      <c r="DN14" s="625"/>
      <c r="DO14" s="625"/>
      <c r="DP14" s="626"/>
      <c r="DQ14" s="633">
        <v>439427</v>
      </c>
      <c r="DR14" s="625"/>
      <c r="DS14" s="625"/>
      <c r="DT14" s="625"/>
      <c r="DU14" s="625"/>
      <c r="DV14" s="625"/>
      <c r="DW14" s="625"/>
      <c r="DX14" s="625"/>
      <c r="DY14" s="625"/>
      <c r="DZ14" s="625"/>
      <c r="EA14" s="625"/>
      <c r="EB14" s="625"/>
      <c r="EC14" s="634"/>
    </row>
    <row r="15" spans="2:143" ht="11.25" customHeight="1" x14ac:dyDescent="0.15">
      <c r="B15" s="621" t="s">
        <v>246</v>
      </c>
      <c r="C15" s="622"/>
      <c r="D15" s="622"/>
      <c r="E15" s="622"/>
      <c r="F15" s="622"/>
      <c r="G15" s="622"/>
      <c r="H15" s="622"/>
      <c r="I15" s="622"/>
      <c r="J15" s="622"/>
      <c r="K15" s="622"/>
      <c r="L15" s="622"/>
      <c r="M15" s="622"/>
      <c r="N15" s="622"/>
      <c r="O15" s="622"/>
      <c r="P15" s="622"/>
      <c r="Q15" s="623"/>
      <c r="R15" s="624">
        <v>15725</v>
      </c>
      <c r="S15" s="625"/>
      <c r="T15" s="625"/>
      <c r="U15" s="625"/>
      <c r="V15" s="625"/>
      <c r="W15" s="625"/>
      <c r="X15" s="625"/>
      <c r="Y15" s="626"/>
      <c r="Z15" s="627">
        <v>0.1</v>
      </c>
      <c r="AA15" s="627"/>
      <c r="AB15" s="627"/>
      <c r="AC15" s="627"/>
      <c r="AD15" s="628">
        <v>15725</v>
      </c>
      <c r="AE15" s="628"/>
      <c r="AF15" s="628"/>
      <c r="AG15" s="628"/>
      <c r="AH15" s="628"/>
      <c r="AI15" s="628"/>
      <c r="AJ15" s="628"/>
      <c r="AK15" s="628"/>
      <c r="AL15" s="629">
        <v>0.2</v>
      </c>
      <c r="AM15" s="630"/>
      <c r="AN15" s="630"/>
      <c r="AO15" s="631"/>
      <c r="AP15" s="621" t="s">
        <v>247</v>
      </c>
      <c r="AQ15" s="622"/>
      <c r="AR15" s="622"/>
      <c r="AS15" s="622"/>
      <c r="AT15" s="622"/>
      <c r="AU15" s="622"/>
      <c r="AV15" s="622"/>
      <c r="AW15" s="622"/>
      <c r="AX15" s="622"/>
      <c r="AY15" s="622"/>
      <c r="AZ15" s="622"/>
      <c r="BA15" s="622"/>
      <c r="BB15" s="622"/>
      <c r="BC15" s="622"/>
      <c r="BD15" s="622"/>
      <c r="BE15" s="622"/>
      <c r="BF15" s="623"/>
      <c r="BG15" s="624">
        <v>117645</v>
      </c>
      <c r="BH15" s="625"/>
      <c r="BI15" s="625"/>
      <c r="BJ15" s="625"/>
      <c r="BK15" s="625"/>
      <c r="BL15" s="625"/>
      <c r="BM15" s="625"/>
      <c r="BN15" s="626"/>
      <c r="BO15" s="627">
        <v>7.6</v>
      </c>
      <c r="BP15" s="627"/>
      <c r="BQ15" s="627"/>
      <c r="BR15" s="627"/>
      <c r="BS15" s="628" t="s">
        <v>122</v>
      </c>
      <c r="BT15" s="628"/>
      <c r="BU15" s="628"/>
      <c r="BV15" s="628"/>
      <c r="BW15" s="628"/>
      <c r="BX15" s="628"/>
      <c r="BY15" s="628"/>
      <c r="BZ15" s="628"/>
      <c r="CA15" s="628"/>
      <c r="CB15" s="632"/>
      <c r="CD15" s="621" t="s">
        <v>248</v>
      </c>
      <c r="CE15" s="622"/>
      <c r="CF15" s="622"/>
      <c r="CG15" s="622"/>
      <c r="CH15" s="622"/>
      <c r="CI15" s="622"/>
      <c r="CJ15" s="622"/>
      <c r="CK15" s="622"/>
      <c r="CL15" s="622"/>
      <c r="CM15" s="622"/>
      <c r="CN15" s="622"/>
      <c r="CO15" s="622"/>
      <c r="CP15" s="622"/>
      <c r="CQ15" s="623"/>
      <c r="CR15" s="624">
        <v>1518486</v>
      </c>
      <c r="CS15" s="625"/>
      <c r="CT15" s="625"/>
      <c r="CU15" s="625"/>
      <c r="CV15" s="625"/>
      <c r="CW15" s="625"/>
      <c r="CX15" s="625"/>
      <c r="CY15" s="626"/>
      <c r="CZ15" s="627">
        <v>11.6</v>
      </c>
      <c r="DA15" s="627"/>
      <c r="DB15" s="627"/>
      <c r="DC15" s="627"/>
      <c r="DD15" s="633">
        <v>411936</v>
      </c>
      <c r="DE15" s="625"/>
      <c r="DF15" s="625"/>
      <c r="DG15" s="625"/>
      <c r="DH15" s="625"/>
      <c r="DI15" s="625"/>
      <c r="DJ15" s="625"/>
      <c r="DK15" s="625"/>
      <c r="DL15" s="625"/>
      <c r="DM15" s="625"/>
      <c r="DN15" s="625"/>
      <c r="DO15" s="625"/>
      <c r="DP15" s="626"/>
      <c r="DQ15" s="633">
        <v>1079122</v>
      </c>
      <c r="DR15" s="625"/>
      <c r="DS15" s="625"/>
      <c r="DT15" s="625"/>
      <c r="DU15" s="625"/>
      <c r="DV15" s="625"/>
      <c r="DW15" s="625"/>
      <c r="DX15" s="625"/>
      <c r="DY15" s="625"/>
      <c r="DZ15" s="625"/>
      <c r="EA15" s="625"/>
      <c r="EB15" s="625"/>
      <c r="EC15" s="634"/>
    </row>
    <row r="16" spans="2:143" ht="11.25" customHeight="1" x14ac:dyDescent="0.15">
      <c r="B16" s="621" t="s">
        <v>249</v>
      </c>
      <c r="C16" s="622"/>
      <c r="D16" s="622"/>
      <c r="E16" s="622"/>
      <c r="F16" s="622"/>
      <c r="G16" s="622"/>
      <c r="H16" s="622"/>
      <c r="I16" s="622"/>
      <c r="J16" s="622"/>
      <c r="K16" s="622"/>
      <c r="L16" s="622"/>
      <c r="M16" s="622"/>
      <c r="N16" s="622"/>
      <c r="O16" s="622"/>
      <c r="P16" s="622"/>
      <c r="Q16" s="623"/>
      <c r="R16" s="624">
        <v>35415</v>
      </c>
      <c r="S16" s="625"/>
      <c r="T16" s="625"/>
      <c r="U16" s="625"/>
      <c r="V16" s="625"/>
      <c r="W16" s="625"/>
      <c r="X16" s="625"/>
      <c r="Y16" s="626"/>
      <c r="Z16" s="627">
        <v>0.3</v>
      </c>
      <c r="AA16" s="627"/>
      <c r="AB16" s="627"/>
      <c r="AC16" s="627"/>
      <c r="AD16" s="628">
        <v>35415</v>
      </c>
      <c r="AE16" s="628"/>
      <c r="AF16" s="628"/>
      <c r="AG16" s="628"/>
      <c r="AH16" s="628"/>
      <c r="AI16" s="628"/>
      <c r="AJ16" s="628"/>
      <c r="AK16" s="628"/>
      <c r="AL16" s="629">
        <v>0.4</v>
      </c>
      <c r="AM16" s="630"/>
      <c r="AN16" s="630"/>
      <c r="AO16" s="631"/>
      <c r="AP16" s="621" t="s">
        <v>250</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251</v>
      </c>
      <c r="CE16" s="622"/>
      <c r="CF16" s="622"/>
      <c r="CG16" s="622"/>
      <c r="CH16" s="622"/>
      <c r="CI16" s="622"/>
      <c r="CJ16" s="622"/>
      <c r="CK16" s="622"/>
      <c r="CL16" s="622"/>
      <c r="CM16" s="622"/>
      <c r="CN16" s="622"/>
      <c r="CO16" s="622"/>
      <c r="CP16" s="622"/>
      <c r="CQ16" s="623"/>
      <c r="CR16" s="624">
        <v>6387</v>
      </c>
      <c r="CS16" s="625"/>
      <c r="CT16" s="625"/>
      <c r="CU16" s="625"/>
      <c r="CV16" s="625"/>
      <c r="CW16" s="625"/>
      <c r="CX16" s="625"/>
      <c r="CY16" s="626"/>
      <c r="CZ16" s="627">
        <v>0</v>
      </c>
      <c r="DA16" s="627"/>
      <c r="DB16" s="627"/>
      <c r="DC16" s="627"/>
      <c r="DD16" s="633" t="s">
        <v>122</v>
      </c>
      <c r="DE16" s="625"/>
      <c r="DF16" s="625"/>
      <c r="DG16" s="625"/>
      <c r="DH16" s="625"/>
      <c r="DI16" s="625"/>
      <c r="DJ16" s="625"/>
      <c r="DK16" s="625"/>
      <c r="DL16" s="625"/>
      <c r="DM16" s="625"/>
      <c r="DN16" s="625"/>
      <c r="DO16" s="625"/>
      <c r="DP16" s="626"/>
      <c r="DQ16" s="633">
        <v>3978</v>
      </c>
      <c r="DR16" s="625"/>
      <c r="DS16" s="625"/>
      <c r="DT16" s="625"/>
      <c r="DU16" s="625"/>
      <c r="DV16" s="625"/>
      <c r="DW16" s="625"/>
      <c r="DX16" s="625"/>
      <c r="DY16" s="625"/>
      <c r="DZ16" s="625"/>
      <c r="EA16" s="625"/>
      <c r="EB16" s="625"/>
      <c r="EC16" s="634"/>
    </row>
    <row r="17" spans="2:133" ht="11.25" customHeight="1" x14ac:dyDescent="0.15">
      <c r="B17" s="621" t="s">
        <v>252</v>
      </c>
      <c r="C17" s="622"/>
      <c r="D17" s="622"/>
      <c r="E17" s="622"/>
      <c r="F17" s="622"/>
      <c r="G17" s="622"/>
      <c r="H17" s="622"/>
      <c r="I17" s="622"/>
      <c r="J17" s="622"/>
      <c r="K17" s="622"/>
      <c r="L17" s="622"/>
      <c r="M17" s="622"/>
      <c r="N17" s="622"/>
      <c r="O17" s="622"/>
      <c r="P17" s="622"/>
      <c r="Q17" s="623"/>
      <c r="R17" s="624">
        <v>60089</v>
      </c>
      <c r="S17" s="625"/>
      <c r="T17" s="625"/>
      <c r="U17" s="625"/>
      <c r="V17" s="625"/>
      <c r="W17" s="625"/>
      <c r="X17" s="625"/>
      <c r="Y17" s="626"/>
      <c r="Z17" s="627">
        <v>0.4</v>
      </c>
      <c r="AA17" s="627"/>
      <c r="AB17" s="627"/>
      <c r="AC17" s="627"/>
      <c r="AD17" s="628">
        <v>60089</v>
      </c>
      <c r="AE17" s="628"/>
      <c r="AF17" s="628"/>
      <c r="AG17" s="628"/>
      <c r="AH17" s="628"/>
      <c r="AI17" s="628"/>
      <c r="AJ17" s="628"/>
      <c r="AK17" s="628"/>
      <c r="AL17" s="629">
        <v>0.7</v>
      </c>
      <c r="AM17" s="630"/>
      <c r="AN17" s="630"/>
      <c r="AO17" s="631"/>
      <c r="AP17" s="621" t="s">
        <v>253</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254</v>
      </c>
      <c r="CE17" s="622"/>
      <c r="CF17" s="622"/>
      <c r="CG17" s="622"/>
      <c r="CH17" s="622"/>
      <c r="CI17" s="622"/>
      <c r="CJ17" s="622"/>
      <c r="CK17" s="622"/>
      <c r="CL17" s="622"/>
      <c r="CM17" s="622"/>
      <c r="CN17" s="622"/>
      <c r="CO17" s="622"/>
      <c r="CP17" s="622"/>
      <c r="CQ17" s="623"/>
      <c r="CR17" s="624">
        <v>1576623</v>
      </c>
      <c r="CS17" s="625"/>
      <c r="CT17" s="625"/>
      <c r="CU17" s="625"/>
      <c r="CV17" s="625"/>
      <c r="CW17" s="625"/>
      <c r="CX17" s="625"/>
      <c r="CY17" s="626"/>
      <c r="CZ17" s="627">
        <v>12</v>
      </c>
      <c r="DA17" s="627"/>
      <c r="DB17" s="627"/>
      <c r="DC17" s="627"/>
      <c r="DD17" s="633" t="s">
        <v>122</v>
      </c>
      <c r="DE17" s="625"/>
      <c r="DF17" s="625"/>
      <c r="DG17" s="625"/>
      <c r="DH17" s="625"/>
      <c r="DI17" s="625"/>
      <c r="DJ17" s="625"/>
      <c r="DK17" s="625"/>
      <c r="DL17" s="625"/>
      <c r="DM17" s="625"/>
      <c r="DN17" s="625"/>
      <c r="DO17" s="625"/>
      <c r="DP17" s="626"/>
      <c r="DQ17" s="633">
        <v>1573628</v>
      </c>
      <c r="DR17" s="625"/>
      <c r="DS17" s="625"/>
      <c r="DT17" s="625"/>
      <c r="DU17" s="625"/>
      <c r="DV17" s="625"/>
      <c r="DW17" s="625"/>
      <c r="DX17" s="625"/>
      <c r="DY17" s="625"/>
      <c r="DZ17" s="625"/>
      <c r="EA17" s="625"/>
      <c r="EB17" s="625"/>
      <c r="EC17" s="634"/>
    </row>
    <row r="18" spans="2:133" ht="11.25" customHeight="1" x14ac:dyDescent="0.15">
      <c r="B18" s="621" t="s">
        <v>255</v>
      </c>
      <c r="C18" s="622"/>
      <c r="D18" s="622"/>
      <c r="E18" s="622"/>
      <c r="F18" s="622"/>
      <c r="G18" s="622"/>
      <c r="H18" s="622"/>
      <c r="I18" s="622"/>
      <c r="J18" s="622"/>
      <c r="K18" s="622"/>
      <c r="L18" s="622"/>
      <c r="M18" s="622"/>
      <c r="N18" s="622"/>
      <c r="O18" s="622"/>
      <c r="P18" s="622"/>
      <c r="Q18" s="623"/>
      <c r="R18" s="624">
        <v>6174</v>
      </c>
      <c r="S18" s="625"/>
      <c r="T18" s="625"/>
      <c r="U18" s="625"/>
      <c r="V18" s="625"/>
      <c r="W18" s="625"/>
      <c r="X18" s="625"/>
      <c r="Y18" s="626"/>
      <c r="Z18" s="627">
        <v>0</v>
      </c>
      <c r="AA18" s="627"/>
      <c r="AB18" s="627"/>
      <c r="AC18" s="627"/>
      <c r="AD18" s="628">
        <v>6174</v>
      </c>
      <c r="AE18" s="628"/>
      <c r="AF18" s="628"/>
      <c r="AG18" s="628"/>
      <c r="AH18" s="628"/>
      <c r="AI18" s="628"/>
      <c r="AJ18" s="628"/>
      <c r="AK18" s="628"/>
      <c r="AL18" s="629">
        <v>0.1</v>
      </c>
      <c r="AM18" s="630"/>
      <c r="AN18" s="630"/>
      <c r="AO18" s="631"/>
      <c r="AP18" s="621" t="s">
        <v>256</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257</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258</v>
      </c>
      <c r="C19" s="622"/>
      <c r="D19" s="622"/>
      <c r="E19" s="622"/>
      <c r="F19" s="622"/>
      <c r="G19" s="622"/>
      <c r="H19" s="622"/>
      <c r="I19" s="622"/>
      <c r="J19" s="622"/>
      <c r="K19" s="622"/>
      <c r="L19" s="622"/>
      <c r="M19" s="622"/>
      <c r="N19" s="622"/>
      <c r="O19" s="622"/>
      <c r="P19" s="622"/>
      <c r="Q19" s="623"/>
      <c r="R19" s="624">
        <v>53915</v>
      </c>
      <c r="S19" s="625"/>
      <c r="T19" s="625"/>
      <c r="U19" s="625"/>
      <c r="V19" s="625"/>
      <c r="W19" s="625"/>
      <c r="X19" s="625"/>
      <c r="Y19" s="626"/>
      <c r="Z19" s="627">
        <v>0.4</v>
      </c>
      <c r="AA19" s="627"/>
      <c r="AB19" s="627"/>
      <c r="AC19" s="627"/>
      <c r="AD19" s="628">
        <v>53915</v>
      </c>
      <c r="AE19" s="628"/>
      <c r="AF19" s="628"/>
      <c r="AG19" s="628"/>
      <c r="AH19" s="628"/>
      <c r="AI19" s="628"/>
      <c r="AJ19" s="628"/>
      <c r="AK19" s="628"/>
      <c r="AL19" s="629">
        <v>0.6</v>
      </c>
      <c r="AM19" s="630"/>
      <c r="AN19" s="630"/>
      <c r="AO19" s="631"/>
      <c r="AP19" s="621" t="s">
        <v>259</v>
      </c>
      <c r="AQ19" s="622"/>
      <c r="AR19" s="622"/>
      <c r="AS19" s="622"/>
      <c r="AT19" s="622"/>
      <c r="AU19" s="622"/>
      <c r="AV19" s="622"/>
      <c r="AW19" s="622"/>
      <c r="AX19" s="622"/>
      <c r="AY19" s="622"/>
      <c r="AZ19" s="622"/>
      <c r="BA19" s="622"/>
      <c r="BB19" s="622"/>
      <c r="BC19" s="622"/>
      <c r="BD19" s="622"/>
      <c r="BE19" s="622"/>
      <c r="BF19" s="623"/>
      <c r="BG19" s="624">
        <v>14727</v>
      </c>
      <c r="BH19" s="625"/>
      <c r="BI19" s="625"/>
      <c r="BJ19" s="625"/>
      <c r="BK19" s="625"/>
      <c r="BL19" s="625"/>
      <c r="BM19" s="625"/>
      <c r="BN19" s="626"/>
      <c r="BO19" s="627">
        <v>1</v>
      </c>
      <c r="BP19" s="627"/>
      <c r="BQ19" s="627"/>
      <c r="BR19" s="627"/>
      <c r="BS19" s="628" t="s">
        <v>122</v>
      </c>
      <c r="BT19" s="628"/>
      <c r="BU19" s="628"/>
      <c r="BV19" s="628"/>
      <c r="BW19" s="628"/>
      <c r="BX19" s="628"/>
      <c r="BY19" s="628"/>
      <c r="BZ19" s="628"/>
      <c r="CA19" s="628"/>
      <c r="CB19" s="632"/>
      <c r="CD19" s="621" t="s">
        <v>260</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261</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262</v>
      </c>
      <c r="AQ20" s="622"/>
      <c r="AR20" s="622"/>
      <c r="AS20" s="622"/>
      <c r="AT20" s="622"/>
      <c r="AU20" s="622"/>
      <c r="AV20" s="622"/>
      <c r="AW20" s="622"/>
      <c r="AX20" s="622"/>
      <c r="AY20" s="622"/>
      <c r="AZ20" s="622"/>
      <c r="BA20" s="622"/>
      <c r="BB20" s="622"/>
      <c r="BC20" s="622"/>
      <c r="BD20" s="622"/>
      <c r="BE20" s="622"/>
      <c r="BF20" s="623"/>
      <c r="BG20" s="624">
        <v>14727</v>
      </c>
      <c r="BH20" s="625"/>
      <c r="BI20" s="625"/>
      <c r="BJ20" s="625"/>
      <c r="BK20" s="625"/>
      <c r="BL20" s="625"/>
      <c r="BM20" s="625"/>
      <c r="BN20" s="626"/>
      <c r="BO20" s="627">
        <v>1</v>
      </c>
      <c r="BP20" s="627"/>
      <c r="BQ20" s="627"/>
      <c r="BR20" s="627"/>
      <c r="BS20" s="628" t="s">
        <v>122</v>
      </c>
      <c r="BT20" s="628"/>
      <c r="BU20" s="628"/>
      <c r="BV20" s="628"/>
      <c r="BW20" s="628"/>
      <c r="BX20" s="628"/>
      <c r="BY20" s="628"/>
      <c r="BZ20" s="628"/>
      <c r="CA20" s="628"/>
      <c r="CB20" s="632"/>
      <c r="CD20" s="621" t="s">
        <v>263</v>
      </c>
      <c r="CE20" s="622"/>
      <c r="CF20" s="622"/>
      <c r="CG20" s="622"/>
      <c r="CH20" s="622"/>
      <c r="CI20" s="622"/>
      <c r="CJ20" s="622"/>
      <c r="CK20" s="622"/>
      <c r="CL20" s="622"/>
      <c r="CM20" s="622"/>
      <c r="CN20" s="622"/>
      <c r="CO20" s="622"/>
      <c r="CP20" s="622"/>
      <c r="CQ20" s="623"/>
      <c r="CR20" s="624">
        <v>13100228</v>
      </c>
      <c r="CS20" s="625"/>
      <c r="CT20" s="625"/>
      <c r="CU20" s="625"/>
      <c r="CV20" s="625"/>
      <c r="CW20" s="625"/>
      <c r="CX20" s="625"/>
      <c r="CY20" s="626"/>
      <c r="CZ20" s="627">
        <v>100</v>
      </c>
      <c r="DA20" s="627"/>
      <c r="DB20" s="627"/>
      <c r="DC20" s="627"/>
      <c r="DD20" s="633">
        <v>2017354</v>
      </c>
      <c r="DE20" s="625"/>
      <c r="DF20" s="625"/>
      <c r="DG20" s="625"/>
      <c r="DH20" s="625"/>
      <c r="DI20" s="625"/>
      <c r="DJ20" s="625"/>
      <c r="DK20" s="625"/>
      <c r="DL20" s="625"/>
      <c r="DM20" s="625"/>
      <c r="DN20" s="625"/>
      <c r="DO20" s="625"/>
      <c r="DP20" s="626"/>
      <c r="DQ20" s="633">
        <v>9621952</v>
      </c>
      <c r="DR20" s="625"/>
      <c r="DS20" s="625"/>
      <c r="DT20" s="625"/>
      <c r="DU20" s="625"/>
      <c r="DV20" s="625"/>
      <c r="DW20" s="625"/>
      <c r="DX20" s="625"/>
      <c r="DY20" s="625"/>
      <c r="DZ20" s="625"/>
      <c r="EA20" s="625"/>
      <c r="EB20" s="625"/>
      <c r="EC20" s="634"/>
    </row>
    <row r="21" spans="2:133" ht="11.25" customHeight="1" x14ac:dyDescent="0.15">
      <c r="B21" s="621" t="s">
        <v>264</v>
      </c>
      <c r="C21" s="622"/>
      <c r="D21" s="622"/>
      <c r="E21" s="622"/>
      <c r="F21" s="622"/>
      <c r="G21" s="622"/>
      <c r="H21" s="622"/>
      <c r="I21" s="622"/>
      <c r="J21" s="622"/>
      <c r="K21" s="622"/>
      <c r="L21" s="622"/>
      <c r="M21" s="622"/>
      <c r="N21" s="622"/>
      <c r="O21" s="622"/>
      <c r="P21" s="622"/>
      <c r="Q21" s="623"/>
      <c r="R21" s="624">
        <v>6839790</v>
      </c>
      <c r="S21" s="625"/>
      <c r="T21" s="625"/>
      <c r="U21" s="625"/>
      <c r="V21" s="625"/>
      <c r="W21" s="625"/>
      <c r="X21" s="625"/>
      <c r="Y21" s="626"/>
      <c r="Z21" s="627">
        <v>50.8</v>
      </c>
      <c r="AA21" s="627"/>
      <c r="AB21" s="627"/>
      <c r="AC21" s="627"/>
      <c r="AD21" s="628">
        <v>6108536</v>
      </c>
      <c r="AE21" s="628"/>
      <c r="AF21" s="628"/>
      <c r="AG21" s="628"/>
      <c r="AH21" s="628"/>
      <c r="AI21" s="628"/>
      <c r="AJ21" s="628"/>
      <c r="AK21" s="628"/>
      <c r="AL21" s="629">
        <v>72.5</v>
      </c>
      <c r="AM21" s="630"/>
      <c r="AN21" s="630"/>
      <c r="AO21" s="631"/>
      <c r="AP21" s="621" t="s">
        <v>265</v>
      </c>
      <c r="AQ21" s="640"/>
      <c r="AR21" s="640"/>
      <c r="AS21" s="640"/>
      <c r="AT21" s="640"/>
      <c r="AU21" s="640"/>
      <c r="AV21" s="640"/>
      <c r="AW21" s="640"/>
      <c r="AX21" s="640"/>
      <c r="AY21" s="640"/>
      <c r="AZ21" s="640"/>
      <c r="BA21" s="640"/>
      <c r="BB21" s="640"/>
      <c r="BC21" s="640"/>
      <c r="BD21" s="640"/>
      <c r="BE21" s="640"/>
      <c r="BF21" s="641"/>
      <c r="BG21" s="624">
        <v>14727</v>
      </c>
      <c r="BH21" s="625"/>
      <c r="BI21" s="625"/>
      <c r="BJ21" s="625"/>
      <c r="BK21" s="625"/>
      <c r="BL21" s="625"/>
      <c r="BM21" s="625"/>
      <c r="BN21" s="626"/>
      <c r="BO21" s="627">
        <v>1</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266</v>
      </c>
      <c r="C22" s="622"/>
      <c r="D22" s="622"/>
      <c r="E22" s="622"/>
      <c r="F22" s="622"/>
      <c r="G22" s="622"/>
      <c r="H22" s="622"/>
      <c r="I22" s="622"/>
      <c r="J22" s="622"/>
      <c r="K22" s="622"/>
      <c r="L22" s="622"/>
      <c r="M22" s="622"/>
      <c r="N22" s="622"/>
      <c r="O22" s="622"/>
      <c r="P22" s="622"/>
      <c r="Q22" s="623"/>
      <c r="R22" s="624">
        <v>6108536</v>
      </c>
      <c r="S22" s="625"/>
      <c r="T22" s="625"/>
      <c r="U22" s="625"/>
      <c r="V22" s="625"/>
      <c r="W22" s="625"/>
      <c r="X22" s="625"/>
      <c r="Y22" s="626"/>
      <c r="Z22" s="627">
        <v>45.3</v>
      </c>
      <c r="AA22" s="627"/>
      <c r="AB22" s="627"/>
      <c r="AC22" s="627"/>
      <c r="AD22" s="628">
        <v>6108536</v>
      </c>
      <c r="AE22" s="628"/>
      <c r="AF22" s="628"/>
      <c r="AG22" s="628"/>
      <c r="AH22" s="628"/>
      <c r="AI22" s="628"/>
      <c r="AJ22" s="628"/>
      <c r="AK22" s="628"/>
      <c r="AL22" s="629">
        <v>72.5</v>
      </c>
      <c r="AM22" s="630"/>
      <c r="AN22" s="630"/>
      <c r="AO22" s="631"/>
      <c r="AP22" s="621" t="s">
        <v>267</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268</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269</v>
      </c>
      <c r="C23" s="622"/>
      <c r="D23" s="622"/>
      <c r="E23" s="622"/>
      <c r="F23" s="622"/>
      <c r="G23" s="622"/>
      <c r="H23" s="622"/>
      <c r="I23" s="622"/>
      <c r="J23" s="622"/>
      <c r="K23" s="622"/>
      <c r="L23" s="622"/>
      <c r="M23" s="622"/>
      <c r="N23" s="622"/>
      <c r="O23" s="622"/>
      <c r="P23" s="622"/>
      <c r="Q23" s="623"/>
      <c r="R23" s="624">
        <v>671811</v>
      </c>
      <c r="S23" s="625"/>
      <c r="T23" s="625"/>
      <c r="U23" s="625"/>
      <c r="V23" s="625"/>
      <c r="W23" s="625"/>
      <c r="X23" s="625"/>
      <c r="Y23" s="626"/>
      <c r="Z23" s="627">
        <v>5</v>
      </c>
      <c r="AA23" s="627"/>
      <c r="AB23" s="627"/>
      <c r="AC23" s="627"/>
      <c r="AD23" s="628" t="s">
        <v>122</v>
      </c>
      <c r="AE23" s="628"/>
      <c r="AF23" s="628"/>
      <c r="AG23" s="628"/>
      <c r="AH23" s="628"/>
      <c r="AI23" s="628"/>
      <c r="AJ23" s="628"/>
      <c r="AK23" s="628"/>
      <c r="AL23" s="629" t="s">
        <v>122</v>
      </c>
      <c r="AM23" s="630"/>
      <c r="AN23" s="630"/>
      <c r="AO23" s="631"/>
      <c r="AP23" s="621" t="s">
        <v>270</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210</v>
      </c>
      <c r="CE23" s="607"/>
      <c r="CF23" s="607"/>
      <c r="CG23" s="607"/>
      <c r="CH23" s="607"/>
      <c r="CI23" s="607"/>
      <c r="CJ23" s="607"/>
      <c r="CK23" s="607"/>
      <c r="CL23" s="607"/>
      <c r="CM23" s="607"/>
      <c r="CN23" s="607"/>
      <c r="CO23" s="607"/>
      <c r="CP23" s="607"/>
      <c r="CQ23" s="608"/>
      <c r="CR23" s="606" t="s">
        <v>271</v>
      </c>
      <c r="CS23" s="607"/>
      <c r="CT23" s="607"/>
      <c r="CU23" s="607"/>
      <c r="CV23" s="607"/>
      <c r="CW23" s="607"/>
      <c r="CX23" s="607"/>
      <c r="CY23" s="608"/>
      <c r="CZ23" s="606" t="s">
        <v>272</v>
      </c>
      <c r="DA23" s="607"/>
      <c r="DB23" s="607"/>
      <c r="DC23" s="608"/>
      <c r="DD23" s="606" t="s">
        <v>273</v>
      </c>
      <c r="DE23" s="607"/>
      <c r="DF23" s="607"/>
      <c r="DG23" s="607"/>
      <c r="DH23" s="607"/>
      <c r="DI23" s="607"/>
      <c r="DJ23" s="607"/>
      <c r="DK23" s="608"/>
      <c r="DL23" s="651" t="s">
        <v>274</v>
      </c>
      <c r="DM23" s="652"/>
      <c r="DN23" s="652"/>
      <c r="DO23" s="652"/>
      <c r="DP23" s="652"/>
      <c r="DQ23" s="652"/>
      <c r="DR23" s="652"/>
      <c r="DS23" s="652"/>
      <c r="DT23" s="652"/>
      <c r="DU23" s="652"/>
      <c r="DV23" s="653"/>
      <c r="DW23" s="606" t="s">
        <v>275</v>
      </c>
      <c r="DX23" s="607"/>
      <c r="DY23" s="607"/>
      <c r="DZ23" s="607"/>
      <c r="EA23" s="607"/>
      <c r="EB23" s="607"/>
      <c r="EC23" s="608"/>
    </row>
    <row r="24" spans="2:133" ht="11.25" customHeight="1" x14ac:dyDescent="0.15">
      <c r="B24" s="621" t="s">
        <v>276</v>
      </c>
      <c r="C24" s="622"/>
      <c r="D24" s="622"/>
      <c r="E24" s="622"/>
      <c r="F24" s="622"/>
      <c r="G24" s="622"/>
      <c r="H24" s="622"/>
      <c r="I24" s="622"/>
      <c r="J24" s="622"/>
      <c r="K24" s="622"/>
      <c r="L24" s="622"/>
      <c r="M24" s="622"/>
      <c r="N24" s="622"/>
      <c r="O24" s="622"/>
      <c r="P24" s="622"/>
      <c r="Q24" s="623"/>
      <c r="R24" s="624">
        <v>59443</v>
      </c>
      <c r="S24" s="625"/>
      <c r="T24" s="625"/>
      <c r="U24" s="625"/>
      <c r="V24" s="625"/>
      <c r="W24" s="625"/>
      <c r="X24" s="625"/>
      <c r="Y24" s="626"/>
      <c r="Z24" s="627">
        <v>0.4</v>
      </c>
      <c r="AA24" s="627"/>
      <c r="AB24" s="627"/>
      <c r="AC24" s="627"/>
      <c r="AD24" s="628" t="s">
        <v>122</v>
      </c>
      <c r="AE24" s="628"/>
      <c r="AF24" s="628"/>
      <c r="AG24" s="628"/>
      <c r="AH24" s="628"/>
      <c r="AI24" s="628"/>
      <c r="AJ24" s="628"/>
      <c r="AK24" s="628"/>
      <c r="AL24" s="629" t="s">
        <v>122</v>
      </c>
      <c r="AM24" s="630"/>
      <c r="AN24" s="630"/>
      <c r="AO24" s="631"/>
      <c r="AP24" s="621" t="s">
        <v>277</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278</v>
      </c>
      <c r="CE24" s="611"/>
      <c r="CF24" s="611"/>
      <c r="CG24" s="611"/>
      <c r="CH24" s="611"/>
      <c r="CI24" s="611"/>
      <c r="CJ24" s="611"/>
      <c r="CK24" s="611"/>
      <c r="CL24" s="611"/>
      <c r="CM24" s="611"/>
      <c r="CN24" s="611"/>
      <c r="CO24" s="611"/>
      <c r="CP24" s="611"/>
      <c r="CQ24" s="612"/>
      <c r="CR24" s="613">
        <v>4850481</v>
      </c>
      <c r="CS24" s="614"/>
      <c r="CT24" s="614"/>
      <c r="CU24" s="614"/>
      <c r="CV24" s="614"/>
      <c r="CW24" s="614"/>
      <c r="CX24" s="614"/>
      <c r="CY24" s="615"/>
      <c r="CZ24" s="618">
        <v>37</v>
      </c>
      <c r="DA24" s="619"/>
      <c r="DB24" s="619"/>
      <c r="DC24" s="635"/>
      <c r="DD24" s="654">
        <v>4086090</v>
      </c>
      <c r="DE24" s="614"/>
      <c r="DF24" s="614"/>
      <c r="DG24" s="614"/>
      <c r="DH24" s="614"/>
      <c r="DI24" s="614"/>
      <c r="DJ24" s="614"/>
      <c r="DK24" s="615"/>
      <c r="DL24" s="654">
        <v>3843866</v>
      </c>
      <c r="DM24" s="614"/>
      <c r="DN24" s="614"/>
      <c r="DO24" s="614"/>
      <c r="DP24" s="614"/>
      <c r="DQ24" s="614"/>
      <c r="DR24" s="614"/>
      <c r="DS24" s="614"/>
      <c r="DT24" s="614"/>
      <c r="DU24" s="614"/>
      <c r="DV24" s="615"/>
      <c r="DW24" s="618">
        <v>45.5</v>
      </c>
      <c r="DX24" s="619"/>
      <c r="DY24" s="619"/>
      <c r="DZ24" s="619"/>
      <c r="EA24" s="619"/>
      <c r="EB24" s="619"/>
      <c r="EC24" s="620"/>
    </row>
    <row r="25" spans="2:133" ht="11.25" customHeight="1" x14ac:dyDescent="0.15">
      <c r="B25" s="621" t="s">
        <v>279</v>
      </c>
      <c r="C25" s="622"/>
      <c r="D25" s="622"/>
      <c r="E25" s="622"/>
      <c r="F25" s="622"/>
      <c r="G25" s="622"/>
      <c r="H25" s="622"/>
      <c r="I25" s="622"/>
      <c r="J25" s="622"/>
      <c r="K25" s="622"/>
      <c r="L25" s="622"/>
      <c r="M25" s="622"/>
      <c r="N25" s="622"/>
      <c r="O25" s="622"/>
      <c r="P25" s="622"/>
      <c r="Q25" s="623"/>
      <c r="R25" s="624">
        <v>9130240</v>
      </c>
      <c r="S25" s="625"/>
      <c r="T25" s="625"/>
      <c r="U25" s="625"/>
      <c r="V25" s="625"/>
      <c r="W25" s="625"/>
      <c r="X25" s="625"/>
      <c r="Y25" s="626"/>
      <c r="Z25" s="627">
        <v>67.8</v>
      </c>
      <c r="AA25" s="627"/>
      <c r="AB25" s="627"/>
      <c r="AC25" s="627"/>
      <c r="AD25" s="628">
        <v>8398986</v>
      </c>
      <c r="AE25" s="628"/>
      <c r="AF25" s="628"/>
      <c r="AG25" s="628"/>
      <c r="AH25" s="628"/>
      <c r="AI25" s="628"/>
      <c r="AJ25" s="628"/>
      <c r="AK25" s="628"/>
      <c r="AL25" s="629">
        <v>99.7</v>
      </c>
      <c r="AM25" s="630"/>
      <c r="AN25" s="630"/>
      <c r="AO25" s="631"/>
      <c r="AP25" s="621" t="s">
        <v>280</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281</v>
      </c>
      <c r="CE25" s="622"/>
      <c r="CF25" s="622"/>
      <c r="CG25" s="622"/>
      <c r="CH25" s="622"/>
      <c r="CI25" s="622"/>
      <c r="CJ25" s="622"/>
      <c r="CK25" s="622"/>
      <c r="CL25" s="622"/>
      <c r="CM25" s="622"/>
      <c r="CN25" s="622"/>
      <c r="CO25" s="622"/>
      <c r="CP25" s="622"/>
      <c r="CQ25" s="623"/>
      <c r="CR25" s="624">
        <v>2146335</v>
      </c>
      <c r="CS25" s="657"/>
      <c r="CT25" s="657"/>
      <c r="CU25" s="657"/>
      <c r="CV25" s="657"/>
      <c r="CW25" s="657"/>
      <c r="CX25" s="657"/>
      <c r="CY25" s="658"/>
      <c r="CZ25" s="629">
        <v>16.399999999999999</v>
      </c>
      <c r="DA25" s="655"/>
      <c r="DB25" s="655"/>
      <c r="DC25" s="659"/>
      <c r="DD25" s="633">
        <v>2002036</v>
      </c>
      <c r="DE25" s="657"/>
      <c r="DF25" s="657"/>
      <c r="DG25" s="657"/>
      <c r="DH25" s="657"/>
      <c r="DI25" s="657"/>
      <c r="DJ25" s="657"/>
      <c r="DK25" s="658"/>
      <c r="DL25" s="633">
        <v>1980329</v>
      </c>
      <c r="DM25" s="657"/>
      <c r="DN25" s="657"/>
      <c r="DO25" s="657"/>
      <c r="DP25" s="657"/>
      <c r="DQ25" s="657"/>
      <c r="DR25" s="657"/>
      <c r="DS25" s="657"/>
      <c r="DT25" s="657"/>
      <c r="DU25" s="657"/>
      <c r="DV25" s="658"/>
      <c r="DW25" s="629">
        <v>23.5</v>
      </c>
      <c r="DX25" s="655"/>
      <c r="DY25" s="655"/>
      <c r="DZ25" s="655"/>
      <c r="EA25" s="655"/>
      <c r="EB25" s="655"/>
      <c r="EC25" s="656"/>
    </row>
    <row r="26" spans="2:133" ht="11.25" customHeight="1" x14ac:dyDescent="0.15">
      <c r="B26" s="621" t="s">
        <v>282</v>
      </c>
      <c r="C26" s="622"/>
      <c r="D26" s="622"/>
      <c r="E26" s="622"/>
      <c r="F26" s="622"/>
      <c r="G26" s="622"/>
      <c r="H26" s="622"/>
      <c r="I26" s="622"/>
      <c r="J26" s="622"/>
      <c r="K26" s="622"/>
      <c r="L26" s="622"/>
      <c r="M26" s="622"/>
      <c r="N26" s="622"/>
      <c r="O26" s="622"/>
      <c r="P26" s="622"/>
      <c r="Q26" s="623"/>
      <c r="R26" s="624">
        <v>1112</v>
      </c>
      <c r="S26" s="625"/>
      <c r="T26" s="625"/>
      <c r="U26" s="625"/>
      <c r="V26" s="625"/>
      <c r="W26" s="625"/>
      <c r="X26" s="625"/>
      <c r="Y26" s="626"/>
      <c r="Z26" s="627">
        <v>0</v>
      </c>
      <c r="AA26" s="627"/>
      <c r="AB26" s="627"/>
      <c r="AC26" s="627"/>
      <c r="AD26" s="628">
        <v>1112</v>
      </c>
      <c r="AE26" s="628"/>
      <c r="AF26" s="628"/>
      <c r="AG26" s="628"/>
      <c r="AH26" s="628"/>
      <c r="AI26" s="628"/>
      <c r="AJ26" s="628"/>
      <c r="AK26" s="628"/>
      <c r="AL26" s="629">
        <v>0</v>
      </c>
      <c r="AM26" s="630"/>
      <c r="AN26" s="630"/>
      <c r="AO26" s="631"/>
      <c r="AP26" s="621" t="s">
        <v>283</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284</v>
      </c>
      <c r="CE26" s="622"/>
      <c r="CF26" s="622"/>
      <c r="CG26" s="622"/>
      <c r="CH26" s="622"/>
      <c r="CI26" s="622"/>
      <c r="CJ26" s="622"/>
      <c r="CK26" s="622"/>
      <c r="CL26" s="622"/>
      <c r="CM26" s="622"/>
      <c r="CN26" s="622"/>
      <c r="CO26" s="622"/>
      <c r="CP26" s="622"/>
      <c r="CQ26" s="623"/>
      <c r="CR26" s="624">
        <v>1316485</v>
      </c>
      <c r="CS26" s="625"/>
      <c r="CT26" s="625"/>
      <c r="CU26" s="625"/>
      <c r="CV26" s="625"/>
      <c r="CW26" s="625"/>
      <c r="CX26" s="625"/>
      <c r="CY26" s="626"/>
      <c r="CZ26" s="629">
        <v>10</v>
      </c>
      <c r="DA26" s="655"/>
      <c r="DB26" s="655"/>
      <c r="DC26" s="659"/>
      <c r="DD26" s="633">
        <v>1206042</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5"/>
      <c r="DY26" s="655"/>
      <c r="DZ26" s="655"/>
      <c r="EA26" s="655"/>
      <c r="EB26" s="655"/>
      <c r="EC26" s="656"/>
    </row>
    <row r="27" spans="2:133" ht="11.25" customHeight="1" x14ac:dyDescent="0.15">
      <c r="B27" s="621" t="s">
        <v>285</v>
      </c>
      <c r="C27" s="622"/>
      <c r="D27" s="622"/>
      <c r="E27" s="622"/>
      <c r="F27" s="622"/>
      <c r="G27" s="622"/>
      <c r="H27" s="622"/>
      <c r="I27" s="622"/>
      <c r="J27" s="622"/>
      <c r="K27" s="622"/>
      <c r="L27" s="622"/>
      <c r="M27" s="622"/>
      <c r="N27" s="622"/>
      <c r="O27" s="622"/>
      <c r="P27" s="622"/>
      <c r="Q27" s="623"/>
      <c r="R27" s="624">
        <v>40106</v>
      </c>
      <c r="S27" s="625"/>
      <c r="T27" s="625"/>
      <c r="U27" s="625"/>
      <c r="V27" s="625"/>
      <c r="W27" s="625"/>
      <c r="X27" s="625"/>
      <c r="Y27" s="626"/>
      <c r="Z27" s="627">
        <v>0.3</v>
      </c>
      <c r="AA27" s="627"/>
      <c r="AB27" s="627"/>
      <c r="AC27" s="627"/>
      <c r="AD27" s="628" t="s">
        <v>122</v>
      </c>
      <c r="AE27" s="628"/>
      <c r="AF27" s="628"/>
      <c r="AG27" s="628"/>
      <c r="AH27" s="628"/>
      <c r="AI27" s="628"/>
      <c r="AJ27" s="628"/>
      <c r="AK27" s="628"/>
      <c r="AL27" s="629" t="s">
        <v>122</v>
      </c>
      <c r="AM27" s="630"/>
      <c r="AN27" s="630"/>
      <c r="AO27" s="631"/>
      <c r="AP27" s="621" t="s">
        <v>286</v>
      </c>
      <c r="AQ27" s="622"/>
      <c r="AR27" s="622"/>
      <c r="AS27" s="622"/>
      <c r="AT27" s="622"/>
      <c r="AU27" s="622"/>
      <c r="AV27" s="622"/>
      <c r="AW27" s="622"/>
      <c r="AX27" s="622"/>
      <c r="AY27" s="622"/>
      <c r="AZ27" s="622"/>
      <c r="BA27" s="622"/>
      <c r="BB27" s="622"/>
      <c r="BC27" s="622"/>
      <c r="BD27" s="622"/>
      <c r="BE27" s="622"/>
      <c r="BF27" s="623"/>
      <c r="BG27" s="624">
        <v>1538054</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287</v>
      </c>
      <c r="CE27" s="622"/>
      <c r="CF27" s="622"/>
      <c r="CG27" s="622"/>
      <c r="CH27" s="622"/>
      <c r="CI27" s="622"/>
      <c r="CJ27" s="622"/>
      <c r="CK27" s="622"/>
      <c r="CL27" s="622"/>
      <c r="CM27" s="622"/>
      <c r="CN27" s="622"/>
      <c r="CO27" s="622"/>
      <c r="CP27" s="622"/>
      <c r="CQ27" s="623"/>
      <c r="CR27" s="624">
        <v>1127523</v>
      </c>
      <c r="CS27" s="657"/>
      <c r="CT27" s="657"/>
      <c r="CU27" s="657"/>
      <c r="CV27" s="657"/>
      <c r="CW27" s="657"/>
      <c r="CX27" s="657"/>
      <c r="CY27" s="658"/>
      <c r="CZ27" s="629">
        <v>8.6</v>
      </c>
      <c r="DA27" s="655"/>
      <c r="DB27" s="655"/>
      <c r="DC27" s="659"/>
      <c r="DD27" s="633">
        <v>510426</v>
      </c>
      <c r="DE27" s="657"/>
      <c r="DF27" s="657"/>
      <c r="DG27" s="657"/>
      <c r="DH27" s="657"/>
      <c r="DI27" s="657"/>
      <c r="DJ27" s="657"/>
      <c r="DK27" s="658"/>
      <c r="DL27" s="633">
        <v>289909</v>
      </c>
      <c r="DM27" s="657"/>
      <c r="DN27" s="657"/>
      <c r="DO27" s="657"/>
      <c r="DP27" s="657"/>
      <c r="DQ27" s="657"/>
      <c r="DR27" s="657"/>
      <c r="DS27" s="657"/>
      <c r="DT27" s="657"/>
      <c r="DU27" s="657"/>
      <c r="DV27" s="658"/>
      <c r="DW27" s="629">
        <v>3.4</v>
      </c>
      <c r="DX27" s="655"/>
      <c r="DY27" s="655"/>
      <c r="DZ27" s="655"/>
      <c r="EA27" s="655"/>
      <c r="EB27" s="655"/>
      <c r="EC27" s="656"/>
    </row>
    <row r="28" spans="2:133" ht="11.25" customHeight="1" x14ac:dyDescent="0.15">
      <c r="B28" s="621" t="s">
        <v>288</v>
      </c>
      <c r="C28" s="622"/>
      <c r="D28" s="622"/>
      <c r="E28" s="622"/>
      <c r="F28" s="622"/>
      <c r="G28" s="622"/>
      <c r="H28" s="622"/>
      <c r="I28" s="622"/>
      <c r="J28" s="622"/>
      <c r="K28" s="622"/>
      <c r="L28" s="622"/>
      <c r="M28" s="622"/>
      <c r="N28" s="622"/>
      <c r="O28" s="622"/>
      <c r="P28" s="622"/>
      <c r="Q28" s="623"/>
      <c r="R28" s="624">
        <v>61201</v>
      </c>
      <c r="S28" s="625"/>
      <c r="T28" s="625"/>
      <c r="U28" s="625"/>
      <c r="V28" s="625"/>
      <c r="W28" s="625"/>
      <c r="X28" s="625"/>
      <c r="Y28" s="626"/>
      <c r="Z28" s="627">
        <v>0.5</v>
      </c>
      <c r="AA28" s="627"/>
      <c r="AB28" s="627"/>
      <c r="AC28" s="627"/>
      <c r="AD28" s="628">
        <v>4791</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289</v>
      </c>
      <c r="CE28" s="622"/>
      <c r="CF28" s="622"/>
      <c r="CG28" s="622"/>
      <c r="CH28" s="622"/>
      <c r="CI28" s="622"/>
      <c r="CJ28" s="622"/>
      <c r="CK28" s="622"/>
      <c r="CL28" s="622"/>
      <c r="CM28" s="622"/>
      <c r="CN28" s="622"/>
      <c r="CO28" s="622"/>
      <c r="CP28" s="622"/>
      <c r="CQ28" s="623"/>
      <c r="CR28" s="624">
        <v>1576623</v>
      </c>
      <c r="CS28" s="625"/>
      <c r="CT28" s="625"/>
      <c r="CU28" s="625"/>
      <c r="CV28" s="625"/>
      <c r="CW28" s="625"/>
      <c r="CX28" s="625"/>
      <c r="CY28" s="626"/>
      <c r="CZ28" s="629">
        <v>12</v>
      </c>
      <c r="DA28" s="655"/>
      <c r="DB28" s="655"/>
      <c r="DC28" s="659"/>
      <c r="DD28" s="633">
        <v>1573628</v>
      </c>
      <c r="DE28" s="625"/>
      <c r="DF28" s="625"/>
      <c r="DG28" s="625"/>
      <c r="DH28" s="625"/>
      <c r="DI28" s="625"/>
      <c r="DJ28" s="625"/>
      <c r="DK28" s="626"/>
      <c r="DL28" s="633">
        <v>1573628</v>
      </c>
      <c r="DM28" s="625"/>
      <c r="DN28" s="625"/>
      <c r="DO28" s="625"/>
      <c r="DP28" s="625"/>
      <c r="DQ28" s="625"/>
      <c r="DR28" s="625"/>
      <c r="DS28" s="625"/>
      <c r="DT28" s="625"/>
      <c r="DU28" s="625"/>
      <c r="DV28" s="626"/>
      <c r="DW28" s="629">
        <v>18.600000000000001</v>
      </c>
      <c r="DX28" s="655"/>
      <c r="DY28" s="655"/>
      <c r="DZ28" s="655"/>
      <c r="EA28" s="655"/>
      <c r="EB28" s="655"/>
      <c r="EC28" s="656"/>
    </row>
    <row r="29" spans="2:133" ht="11.25" customHeight="1" x14ac:dyDescent="0.15">
      <c r="B29" s="621" t="s">
        <v>290</v>
      </c>
      <c r="C29" s="622"/>
      <c r="D29" s="622"/>
      <c r="E29" s="622"/>
      <c r="F29" s="622"/>
      <c r="G29" s="622"/>
      <c r="H29" s="622"/>
      <c r="I29" s="622"/>
      <c r="J29" s="622"/>
      <c r="K29" s="622"/>
      <c r="L29" s="622"/>
      <c r="M29" s="622"/>
      <c r="N29" s="622"/>
      <c r="O29" s="622"/>
      <c r="P29" s="622"/>
      <c r="Q29" s="623"/>
      <c r="R29" s="624">
        <v>7704</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291</v>
      </c>
      <c r="CE29" s="661"/>
      <c r="CF29" s="621" t="s">
        <v>66</v>
      </c>
      <c r="CG29" s="622"/>
      <c r="CH29" s="622"/>
      <c r="CI29" s="622"/>
      <c r="CJ29" s="622"/>
      <c r="CK29" s="622"/>
      <c r="CL29" s="622"/>
      <c r="CM29" s="622"/>
      <c r="CN29" s="622"/>
      <c r="CO29" s="622"/>
      <c r="CP29" s="622"/>
      <c r="CQ29" s="623"/>
      <c r="CR29" s="624">
        <v>1576623</v>
      </c>
      <c r="CS29" s="657"/>
      <c r="CT29" s="657"/>
      <c r="CU29" s="657"/>
      <c r="CV29" s="657"/>
      <c r="CW29" s="657"/>
      <c r="CX29" s="657"/>
      <c r="CY29" s="658"/>
      <c r="CZ29" s="629">
        <v>12</v>
      </c>
      <c r="DA29" s="655"/>
      <c r="DB29" s="655"/>
      <c r="DC29" s="659"/>
      <c r="DD29" s="633">
        <v>1573628</v>
      </c>
      <c r="DE29" s="657"/>
      <c r="DF29" s="657"/>
      <c r="DG29" s="657"/>
      <c r="DH29" s="657"/>
      <c r="DI29" s="657"/>
      <c r="DJ29" s="657"/>
      <c r="DK29" s="658"/>
      <c r="DL29" s="633">
        <v>1573628</v>
      </c>
      <c r="DM29" s="657"/>
      <c r="DN29" s="657"/>
      <c r="DO29" s="657"/>
      <c r="DP29" s="657"/>
      <c r="DQ29" s="657"/>
      <c r="DR29" s="657"/>
      <c r="DS29" s="657"/>
      <c r="DT29" s="657"/>
      <c r="DU29" s="657"/>
      <c r="DV29" s="658"/>
      <c r="DW29" s="629">
        <v>18.600000000000001</v>
      </c>
      <c r="DX29" s="655"/>
      <c r="DY29" s="655"/>
      <c r="DZ29" s="655"/>
      <c r="EA29" s="655"/>
      <c r="EB29" s="655"/>
      <c r="EC29" s="656"/>
    </row>
    <row r="30" spans="2:133" ht="11.25" customHeight="1" x14ac:dyDescent="0.15">
      <c r="B30" s="621" t="s">
        <v>292</v>
      </c>
      <c r="C30" s="622"/>
      <c r="D30" s="622"/>
      <c r="E30" s="622"/>
      <c r="F30" s="622"/>
      <c r="G30" s="622"/>
      <c r="H30" s="622"/>
      <c r="I30" s="622"/>
      <c r="J30" s="622"/>
      <c r="K30" s="622"/>
      <c r="L30" s="622"/>
      <c r="M30" s="622"/>
      <c r="N30" s="622"/>
      <c r="O30" s="622"/>
      <c r="P30" s="622"/>
      <c r="Q30" s="623"/>
      <c r="R30" s="624">
        <v>1229553</v>
      </c>
      <c r="S30" s="625"/>
      <c r="T30" s="625"/>
      <c r="U30" s="625"/>
      <c r="V30" s="625"/>
      <c r="W30" s="625"/>
      <c r="X30" s="625"/>
      <c r="Y30" s="626"/>
      <c r="Z30" s="627">
        <v>9.1</v>
      </c>
      <c r="AA30" s="627"/>
      <c r="AB30" s="627"/>
      <c r="AC30" s="627"/>
      <c r="AD30" s="628" t="s">
        <v>122</v>
      </c>
      <c r="AE30" s="628"/>
      <c r="AF30" s="628"/>
      <c r="AG30" s="628"/>
      <c r="AH30" s="628"/>
      <c r="AI30" s="628"/>
      <c r="AJ30" s="628"/>
      <c r="AK30" s="628"/>
      <c r="AL30" s="629" t="s">
        <v>122</v>
      </c>
      <c r="AM30" s="630"/>
      <c r="AN30" s="630"/>
      <c r="AO30" s="631"/>
      <c r="AP30" s="606" t="s">
        <v>210</v>
      </c>
      <c r="AQ30" s="607"/>
      <c r="AR30" s="607"/>
      <c r="AS30" s="607"/>
      <c r="AT30" s="607"/>
      <c r="AU30" s="607"/>
      <c r="AV30" s="607"/>
      <c r="AW30" s="607"/>
      <c r="AX30" s="607"/>
      <c r="AY30" s="607"/>
      <c r="AZ30" s="607"/>
      <c r="BA30" s="607"/>
      <c r="BB30" s="607"/>
      <c r="BC30" s="607"/>
      <c r="BD30" s="607"/>
      <c r="BE30" s="607"/>
      <c r="BF30" s="608"/>
      <c r="BG30" s="606" t="s">
        <v>293</v>
      </c>
      <c r="BH30" s="666"/>
      <c r="BI30" s="666"/>
      <c r="BJ30" s="666"/>
      <c r="BK30" s="666"/>
      <c r="BL30" s="666"/>
      <c r="BM30" s="666"/>
      <c r="BN30" s="666"/>
      <c r="BO30" s="666"/>
      <c r="BP30" s="666"/>
      <c r="BQ30" s="667"/>
      <c r="BR30" s="606" t="s">
        <v>294</v>
      </c>
      <c r="BS30" s="666"/>
      <c r="BT30" s="666"/>
      <c r="BU30" s="666"/>
      <c r="BV30" s="666"/>
      <c r="BW30" s="666"/>
      <c r="BX30" s="666"/>
      <c r="BY30" s="666"/>
      <c r="BZ30" s="666"/>
      <c r="CA30" s="666"/>
      <c r="CB30" s="667"/>
      <c r="CD30" s="662"/>
      <c r="CE30" s="663"/>
      <c r="CF30" s="621" t="s">
        <v>295</v>
      </c>
      <c r="CG30" s="622"/>
      <c r="CH30" s="622"/>
      <c r="CI30" s="622"/>
      <c r="CJ30" s="622"/>
      <c r="CK30" s="622"/>
      <c r="CL30" s="622"/>
      <c r="CM30" s="622"/>
      <c r="CN30" s="622"/>
      <c r="CO30" s="622"/>
      <c r="CP30" s="622"/>
      <c r="CQ30" s="623"/>
      <c r="CR30" s="624">
        <v>1521092</v>
      </c>
      <c r="CS30" s="625"/>
      <c r="CT30" s="625"/>
      <c r="CU30" s="625"/>
      <c r="CV30" s="625"/>
      <c r="CW30" s="625"/>
      <c r="CX30" s="625"/>
      <c r="CY30" s="626"/>
      <c r="CZ30" s="629">
        <v>11.6</v>
      </c>
      <c r="DA30" s="655"/>
      <c r="DB30" s="655"/>
      <c r="DC30" s="659"/>
      <c r="DD30" s="633">
        <v>1518141</v>
      </c>
      <c r="DE30" s="625"/>
      <c r="DF30" s="625"/>
      <c r="DG30" s="625"/>
      <c r="DH30" s="625"/>
      <c r="DI30" s="625"/>
      <c r="DJ30" s="625"/>
      <c r="DK30" s="626"/>
      <c r="DL30" s="633">
        <v>1518141</v>
      </c>
      <c r="DM30" s="625"/>
      <c r="DN30" s="625"/>
      <c r="DO30" s="625"/>
      <c r="DP30" s="625"/>
      <c r="DQ30" s="625"/>
      <c r="DR30" s="625"/>
      <c r="DS30" s="625"/>
      <c r="DT30" s="625"/>
      <c r="DU30" s="625"/>
      <c r="DV30" s="626"/>
      <c r="DW30" s="629">
        <v>18</v>
      </c>
      <c r="DX30" s="655"/>
      <c r="DY30" s="655"/>
      <c r="DZ30" s="655"/>
      <c r="EA30" s="655"/>
      <c r="EB30" s="655"/>
      <c r="EC30" s="656"/>
    </row>
    <row r="31" spans="2:133" ht="11.25" customHeight="1" x14ac:dyDescent="0.15">
      <c r="B31" s="637" t="s">
        <v>296</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297</v>
      </c>
      <c r="AQ31" s="671"/>
      <c r="AR31" s="671"/>
      <c r="AS31" s="671"/>
      <c r="AT31" s="676" t="s">
        <v>298</v>
      </c>
      <c r="AU31" s="200"/>
      <c r="AV31" s="200"/>
      <c r="AW31" s="200"/>
      <c r="AX31" s="610" t="s">
        <v>176</v>
      </c>
      <c r="AY31" s="611"/>
      <c r="AZ31" s="611"/>
      <c r="BA31" s="611"/>
      <c r="BB31" s="611"/>
      <c r="BC31" s="611"/>
      <c r="BD31" s="611"/>
      <c r="BE31" s="611"/>
      <c r="BF31" s="612"/>
      <c r="BG31" s="680">
        <v>98.4</v>
      </c>
      <c r="BH31" s="668"/>
      <c r="BI31" s="668"/>
      <c r="BJ31" s="668"/>
      <c r="BK31" s="668"/>
      <c r="BL31" s="668"/>
      <c r="BM31" s="619">
        <v>89.7</v>
      </c>
      <c r="BN31" s="668"/>
      <c r="BO31" s="668"/>
      <c r="BP31" s="668"/>
      <c r="BQ31" s="669"/>
      <c r="BR31" s="680">
        <v>98.4</v>
      </c>
      <c r="BS31" s="668"/>
      <c r="BT31" s="668"/>
      <c r="BU31" s="668"/>
      <c r="BV31" s="668"/>
      <c r="BW31" s="668"/>
      <c r="BX31" s="619">
        <v>90.3</v>
      </c>
      <c r="BY31" s="668"/>
      <c r="BZ31" s="668"/>
      <c r="CA31" s="668"/>
      <c r="CB31" s="669"/>
      <c r="CD31" s="662"/>
      <c r="CE31" s="663"/>
      <c r="CF31" s="621" t="s">
        <v>299</v>
      </c>
      <c r="CG31" s="622"/>
      <c r="CH31" s="622"/>
      <c r="CI31" s="622"/>
      <c r="CJ31" s="622"/>
      <c r="CK31" s="622"/>
      <c r="CL31" s="622"/>
      <c r="CM31" s="622"/>
      <c r="CN31" s="622"/>
      <c r="CO31" s="622"/>
      <c r="CP31" s="622"/>
      <c r="CQ31" s="623"/>
      <c r="CR31" s="624">
        <v>55531</v>
      </c>
      <c r="CS31" s="657"/>
      <c r="CT31" s="657"/>
      <c r="CU31" s="657"/>
      <c r="CV31" s="657"/>
      <c r="CW31" s="657"/>
      <c r="CX31" s="657"/>
      <c r="CY31" s="658"/>
      <c r="CZ31" s="629">
        <v>0.4</v>
      </c>
      <c r="DA31" s="655"/>
      <c r="DB31" s="655"/>
      <c r="DC31" s="659"/>
      <c r="DD31" s="633">
        <v>55487</v>
      </c>
      <c r="DE31" s="657"/>
      <c r="DF31" s="657"/>
      <c r="DG31" s="657"/>
      <c r="DH31" s="657"/>
      <c r="DI31" s="657"/>
      <c r="DJ31" s="657"/>
      <c r="DK31" s="658"/>
      <c r="DL31" s="633">
        <v>55487</v>
      </c>
      <c r="DM31" s="657"/>
      <c r="DN31" s="657"/>
      <c r="DO31" s="657"/>
      <c r="DP31" s="657"/>
      <c r="DQ31" s="657"/>
      <c r="DR31" s="657"/>
      <c r="DS31" s="657"/>
      <c r="DT31" s="657"/>
      <c r="DU31" s="657"/>
      <c r="DV31" s="658"/>
      <c r="DW31" s="629">
        <v>0.7</v>
      </c>
      <c r="DX31" s="655"/>
      <c r="DY31" s="655"/>
      <c r="DZ31" s="655"/>
      <c r="EA31" s="655"/>
      <c r="EB31" s="655"/>
      <c r="EC31" s="656"/>
    </row>
    <row r="32" spans="2:133" ht="11.25" customHeight="1" x14ac:dyDescent="0.15">
      <c r="B32" s="621" t="s">
        <v>300</v>
      </c>
      <c r="C32" s="622"/>
      <c r="D32" s="622"/>
      <c r="E32" s="622"/>
      <c r="F32" s="622"/>
      <c r="G32" s="622"/>
      <c r="H32" s="622"/>
      <c r="I32" s="622"/>
      <c r="J32" s="622"/>
      <c r="K32" s="622"/>
      <c r="L32" s="622"/>
      <c r="M32" s="622"/>
      <c r="N32" s="622"/>
      <c r="O32" s="622"/>
      <c r="P32" s="622"/>
      <c r="Q32" s="623"/>
      <c r="R32" s="624">
        <v>661505</v>
      </c>
      <c r="S32" s="625"/>
      <c r="T32" s="625"/>
      <c r="U32" s="625"/>
      <c r="V32" s="625"/>
      <c r="W32" s="625"/>
      <c r="X32" s="625"/>
      <c r="Y32" s="626"/>
      <c r="Z32" s="627">
        <v>4.9000000000000004</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301</v>
      </c>
      <c r="AX32" s="621" t="s">
        <v>302</v>
      </c>
      <c r="AY32" s="622"/>
      <c r="AZ32" s="622"/>
      <c r="BA32" s="622"/>
      <c r="BB32" s="622"/>
      <c r="BC32" s="622"/>
      <c r="BD32" s="622"/>
      <c r="BE32" s="622"/>
      <c r="BF32" s="623"/>
      <c r="BG32" s="681">
        <v>99.2</v>
      </c>
      <c r="BH32" s="657"/>
      <c r="BI32" s="657"/>
      <c r="BJ32" s="657"/>
      <c r="BK32" s="657"/>
      <c r="BL32" s="657"/>
      <c r="BM32" s="630">
        <v>97.1</v>
      </c>
      <c r="BN32" s="657"/>
      <c r="BO32" s="657"/>
      <c r="BP32" s="657"/>
      <c r="BQ32" s="679"/>
      <c r="BR32" s="681">
        <v>99.3</v>
      </c>
      <c r="BS32" s="657"/>
      <c r="BT32" s="657"/>
      <c r="BU32" s="657"/>
      <c r="BV32" s="657"/>
      <c r="BW32" s="657"/>
      <c r="BX32" s="630">
        <v>97.1</v>
      </c>
      <c r="BY32" s="657"/>
      <c r="BZ32" s="657"/>
      <c r="CA32" s="657"/>
      <c r="CB32" s="679"/>
      <c r="CD32" s="664"/>
      <c r="CE32" s="665"/>
      <c r="CF32" s="621" t="s">
        <v>303</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5"/>
      <c r="DB32" s="655"/>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5"/>
      <c r="DY32" s="655"/>
      <c r="DZ32" s="655"/>
      <c r="EA32" s="655"/>
      <c r="EB32" s="655"/>
      <c r="EC32" s="656"/>
    </row>
    <row r="33" spans="2:133" ht="11.25" customHeight="1" x14ac:dyDescent="0.15">
      <c r="B33" s="621" t="s">
        <v>304</v>
      </c>
      <c r="C33" s="622"/>
      <c r="D33" s="622"/>
      <c r="E33" s="622"/>
      <c r="F33" s="622"/>
      <c r="G33" s="622"/>
      <c r="H33" s="622"/>
      <c r="I33" s="622"/>
      <c r="J33" s="622"/>
      <c r="K33" s="622"/>
      <c r="L33" s="622"/>
      <c r="M33" s="622"/>
      <c r="N33" s="622"/>
      <c r="O33" s="622"/>
      <c r="P33" s="622"/>
      <c r="Q33" s="623"/>
      <c r="R33" s="624">
        <v>43282</v>
      </c>
      <c r="S33" s="625"/>
      <c r="T33" s="625"/>
      <c r="U33" s="625"/>
      <c r="V33" s="625"/>
      <c r="W33" s="625"/>
      <c r="X33" s="625"/>
      <c r="Y33" s="626"/>
      <c r="Z33" s="627">
        <v>0.3</v>
      </c>
      <c r="AA33" s="627"/>
      <c r="AB33" s="627"/>
      <c r="AC33" s="627"/>
      <c r="AD33" s="628">
        <v>21164</v>
      </c>
      <c r="AE33" s="628"/>
      <c r="AF33" s="628"/>
      <c r="AG33" s="628"/>
      <c r="AH33" s="628"/>
      <c r="AI33" s="628"/>
      <c r="AJ33" s="628"/>
      <c r="AK33" s="628"/>
      <c r="AL33" s="629">
        <v>0.3</v>
      </c>
      <c r="AM33" s="630"/>
      <c r="AN33" s="630"/>
      <c r="AO33" s="631"/>
      <c r="AP33" s="674"/>
      <c r="AQ33" s="675"/>
      <c r="AR33" s="675"/>
      <c r="AS33" s="675"/>
      <c r="AT33" s="678"/>
      <c r="AU33" s="201"/>
      <c r="AV33" s="201"/>
      <c r="AW33" s="201"/>
      <c r="AX33" s="645" t="s">
        <v>305</v>
      </c>
      <c r="AY33" s="646"/>
      <c r="AZ33" s="646"/>
      <c r="BA33" s="646"/>
      <c r="BB33" s="646"/>
      <c r="BC33" s="646"/>
      <c r="BD33" s="646"/>
      <c r="BE33" s="646"/>
      <c r="BF33" s="647"/>
      <c r="BG33" s="682">
        <v>97.4</v>
      </c>
      <c r="BH33" s="683"/>
      <c r="BI33" s="683"/>
      <c r="BJ33" s="683"/>
      <c r="BK33" s="683"/>
      <c r="BL33" s="683"/>
      <c r="BM33" s="684">
        <v>82.4</v>
      </c>
      <c r="BN33" s="683"/>
      <c r="BO33" s="683"/>
      <c r="BP33" s="683"/>
      <c r="BQ33" s="685"/>
      <c r="BR33" s="682">
        <v>97.2</v>
      </c>
      <c r="BS33" s="683"/>
      <c r="BT33" s="683"/>
      <c r="BU33" s="683"/>
      <c r="BV33" s="683"/>
      <c r="BW33" s="683"/>
      <c r="BX33" s="684">
        <v>82.9</v>
      </c>
      <c r="BY33" s="683"/>
      <c r="BZ33" s="683"/>
      <c r="CA33" s="683"/>
      <c r="CB33" s="685"/>
      <c r="CD33" s="621" t="s">
        <v>306</v>
      </c>
      <c r="CE33" s="622"/>
      <c r="CF33" s="622"/>
      <c r="CG33" s="622"/>
      <c r="CH33" s="622"/>
      <c r="CI33" s="622"/>
      <c r="CJ33" s="622"/>
      <c r="CK33" s="622"/>
      <c r="CL33" s="622"/>
      <c r="CM33" s="622"/>
      <c r="CN33" s="622"/>
      <c r="CO33" s="622"/>
      <c r="CP33" s="622"/>
      <c r="CQ33" s="623"/>
      <c r="CR33" s="624">
        <v>6226006</v>
      </c>
      <c r="CS33" s="657"/>
      <c r="CT33" s="657"/>
      <c r="CU33" s="657"/>
      <c r="CV33" s="657"/>
      <c r="CW33" s="657"/>
      <c r="CX33" s="657"/>
      <c r="CY33" s="658"/>
      <c r="CZ33" s="629">
        <v>47.5</v>
      </c>
      <c r="DA33" s="655"/>
      <c r="DB33" s="655"/>
      <c r="DC33" s="659"/>
      <c r="DD33" s="633">
        <v>5151164</v>
      </c>
      <c r="DE33" s="657"/>
      <c r="DF33" s="657"/>
      <c r="DG33" s="657"/>
      <c r="DH33" s="657"/>
      <c r="DI33" s="657"/>
      <c r="DJ33" s="657"/>
      <c r="DK33" s="658"/>
      <c r="DL33" s="633">
        <v>3641558</v>
      </c>
      <c r="DM33" s="657"/>
      <c r="DN33" s="657"/>
      <c r="DO33" s="657"/>
      <c r="DP33" s="657"/>
      <c r="DQ33" s="657"/>
      <c r="DR33" s="657"/>
      <c r="DS33" s="657"/>
      <c r="DT33" s="657"/>
      <c r="DU33" s="657"/>
      <c r="DV33" s="658"/>
      <c r="DW33" s="629">
        <v>43.1</v>
      </c>
      <c r="DX33" s="655"/>
      <c r="DY33" s="655"/>
      <c r="DZ33" s="655"/>
      <c r="EA33" s="655"/>
      <c r="EB33" s="655"/>
      <c r="EC33" s="656"/>
    </row>
    <row r="34" spans="2:133" ht="11.25" customHeight="1" x14ac:dyDescent="0.15">
      <c r="B34" s="621" t="s">
        <v>307</v>
      </c>
      <c r="C34" s="622"/>
      <c r="D34" s="622"/>
      <c r="E34" s="622"/>
      <c r="F34" s="622"/>
      <c r="G34" s="622"/>
      <c r="H34" s="622"/>
      <c r="I34" s="622"/>
      <c r="J34" s="622"/>
      <c r="K34" s="622"/>
      <c r="L34" s="622"/>
      <c r="M34" s="622"/>
      <c r="N34" s="622"/>
      <c r="O34" s="622"/>
      <c r="P34" s="622"/>
      <c r="Q34" s="623"/>
      <c r="R34" s="624">
        <v>67770</v>
      </c>
      <c r="S34" s="625"/>
      <c r="T34" s="625"/>
      <c r="U34" s="625"/>
      <c r="V34" s="625"/>
      <c r="W34" s="625"/>
      <c r="X34" s="625"/>
      <c r="Y34" s="626"/>
      <c r="Z34" s="627">
        <v>0.5</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308</v>
      </c>
      <c r="CE34" s="622"/>
      <c r="CF34" s="622"/>
      <c r="CG34" s="622"/>
      <c r="CH34" s="622"/>
      <c r="CI34" s="622"/>
      <c r="CJ34" s="622"/>
      <c r="CK34" s="622"/>
      <c r="CL34" s="622"/>
      <c r="CM34" s="622"/>
      <c r="CN34" s="622"/>
      <c r="CO34" s="622"/>
      <c r="CP34" s="622"/>
      <c r="CQ34" s="623"/>
      <c r="CR34" s="624">
        <v>1743148</v>
      </c>
      <c r="CS34" s="625"/>
      <c r="CT34" s="625"/>
      <c r="CU34" s="625"/>
      <c r="CV34" s="625"/>
      <c r="CW34" s="625"/>
      <c r="CX34" s="625"/>
      <c r="CY34" s="626"/>
      <c r="CZ34" s="629">
        <v>13.3</v>
      </c>
      <c r="DA34" s="655"/>
      <c r="DB34" s="655"/>
      <c r="DC34" s="659"/>
      <c r="DD34" s="633">
        <v>1443581</v>
      </c>
      <c r="DE34" s="625"/>
      <c r="DF34" s="625"/>
      <c r="DG34" s="625"/>
      <c r="DH34" s="625"/>
      <c r="DI34" s="625"/>
      <c r="DJ34" s="625"/>
      <c r="DK34" s="626"/>
      <c r="DL34" s="633">
        <v>1216273</v>
      </c>
      <c r="DM34" s="625"/>
      <c r="DN34" s="625"/>
      <c r="DO34" s="625"/>
      <c r="DP34" s="625"/>
      <c r="DQ34" s="625"/>
      <c r="DR34" s="625"/>
      <c r="DS34" s="625"/>
      <c r="DT34" s="625"/>
      <c r="DU34" s="625"/>
      <c r="DV34" s="626"/>
      <c r="DW34" s="629">
        <v>14.4</v>
      </c>
      <c r="DX34" s="655"/>
      <c r="DY34" s="655"/>
      <c r="DZ34" s="655"/>
      <c r="EA34" s="655"/>
      <c r="EB34" s="655"/>
      <c r="EC34" s="656"/>
    </row>
    <row r="35" spans="2:133" ht="11.25" customHeight="1" x14ac:dyDescent="0.15">
      <c r="B35" s="621" t="s">
        <v>309</v>
      </c>
      <c r="C35" s="622"/>
      <c r="D35" s="622"/>
      <c r="E35" s="622"/>
      <c r="F35" s="622"/>
      <c r="G35" s="622"/>
      <c r="H35" s="622"/>
      <c r="I35" s="622"/>
      <c r="J35" s="622"/>
      <c r="K35" s="622"/>
      <c r="L35" s="622"/>
      <c r="M35" s="622"/>
      <c r="N35" s="622"/>
      <c r="O35" s="622"/>
      <c r="P35" s="622"/>
      <c r="Q35" s="623"/>
      <c r="R35" s="624">
        <v>242788</v>
      </c>
      <c r="S35" s="625"/>
      <c r="T35" s="625"/>
      <c r="U35" s="625"/>
      <c r="V35" s="625"/>
      <c r="W35" s="625"/>
      <c r="X35" s="625"/>
      <c r="Y35" s="626"/>
      <c r="Z35" s="627">
        <v>1.8</v>
      </c>
      <c r="AA35" s="627"/>
      <c r="AB35" s="627"/>
      <c r="AC35" s="627"/>
      <c r="AD35" s="628" t="s">
        <v>122</v>
      </c>
      <c r="AE35" s="628"/>
      <c r="AF35" s="628"/>
      <c r="AG35" s="628"/>
      <c r="AH35" s="628"/>
      <c r="AI35" s="628"/>
      <c r="AJ35" s="628"/>
      <c r="AK35" s="628"/>
      <c r="AL35" s="629" t="s">
        <v>122</v>
      </c>
      <c r="AM35" s="630"/>
      <c r="AN35" s="630"/>
      <c r="AO35" s="631"/>
      <c r="AP35" s="206"/>
      <c r="AQ35" s="606" t="s">
        <v>310</v>
      </c>
      <c r="AR35" s="607"/>
      <c r="AS35" s="607"/>
      <c r="AT35" s="607"/>
      <c r="AU35" s="607"/>
      <c r="AV35" s="607"/>
      <c r="AW35" s="607"/>
      <c r="AX35" s="607"/>
      <c r="AY35" s="607"/>
      <c r="AZ35" s="607"/>
      <c r="BA35" s="607"/>
      <c r="BB35" s="607"/>
      <c r="BC35" s="607"/>
      <c r="BD35" s="607"/>
      <c r="BE35" s="607"/>
      <c r="BF35" s="608"/>
      <c r="BG35" s="606" t="s">
        <v>311</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312</v>
      </c>
      <c r="CE35" s="622"/>
      <c r="CF35" s="622"/>
      <c r="CG35" s="622"/>
      <c r="CH35" s="622"/>
      <c r="CI35" s="622"/>
      <c r="CJ35" s="622"/>
      <c r="CK35" s="622"/>
      <c r="CL35" s="622"/>
      <c r="CM35" s="622"/>
      <c r="CN35" s="622"/>
      <c r="CO35" s="622"/>
      <c r="CP35" s="622"/>
      <c r="CQ35" s="623"/>
      <c r="CR35" s="624">
        <v>917900</v>
      </c>
      <c r="CS35" s="657"/>
      <c r="CT35" s="657"/>
      <c r="CU35" s="657"/>
      <c r="CV35" s="657"/>
      <c r="CW35" s="657"/>
      <c r="CX35" s="657"/>
      <c r="CY35" s="658"/>
      <c r="CZ35" s="629">
        <v>7</v>
      </c>
      <c r="DA35" s="655"/>
      <c r="DB35" s="655"/>
      <c r="DC35" s="659"/>
      <c r="DD35" s="633">
        <v>692978</v>
      </c>
      <c r="DE35" s="657"/>
      <c r="DF35" s="657"/>
      <c r="DG35" s="657"/>
      <c r="DH35" s="657"/>
      <c r="DI35" s="657"/>
      <c r="DJ35" s="657"/>
      <c r="DK35" s="658"/>
      <c r="DL35" s="633">
        <v>460125</v>
      </c>
      <c r="DM35" s="657"/>
      <c r="DN35" s="657"/>
      <c r="DO35" s="657"/>
      <c r="DP35" s="657"/>
      <c r="DQ35" s="657"/>
      <c r="DR35" s="657"/>
      <c r="DS35" s="657"/>
      <c r="DT35" s="657"/>
      <c r="DU35" s="657"/>
      <c r="DV35" s="658"/>
      <c r="DW35" s="629">
        <v>5.4</v>
      </c>
      <c r="DX35" s="655"/>
      <c r="DY35" s="655"/>
      <c r="DZ35" s="655"/>
      <c r="EA35" s="655"/>
      <c r="EB35" s="655"/>
      <c r="EC35" s="656"/>
    </row>
    <row r="36" spans="2:133" ht="11.25" customHeight="1" x14ac:dyDescent="0.15">
      <c r="B36" s="621" t="s">
        <v>313</v>
      </c>
      <c r="C36" s="622"/>
      <c r="D36" s="622"/>
      <c r="E36" s="622"/>
      <c r="F36" s="622"/>
      <c r="G36" s="622"/>
      <c r="H36" s="622"/>
      <c r="I36" s="622"/>
      <c r="J36" s="622"/>
      <c r="K36" s="622"/>
      <c r="L36" s="622"/>
      <c r="M36" s="622"/>
      <c r="N36" s="622"/>
      <c r="O36" s="622"/>
      <c r="P36" s="622"/>
      <c r="Q36" s="623"/>
      <c r="R36" s="624">
        <v>442930</v>
      </c>
      <c r="S36" s="625"/>
      <c r="T36" s="625"/>
      <c r="U36" s="625"/>
      <c r="V36" s="625"/>
      <c r="W36" s="625"/>
      <c r="X36" s="625"/>
      <c r="Y36" s="626"/>
      <c r="Z36" s="627">
        <v>3.3</v>
      </c>
      <c r="AA36" s="627"/>
      <c r="AB36" s="627"/>
      <c r="AC36" s="627"/>
      <c r="AD36" s="628" t="s">
        <v>122</v>
      </c>
      <c r="AE36" s="628"/>
      <c r="AF36" s="628"/>
      <c r="AG36" s="628"/>
      <c r="AH36" s="628"/>
      <c r="AI36" s="628"/>
      <c r="AJ36" s="628"/>
      <c r="AK36" s="628"/>
      <c r="AL36" s="629" t="s">
        <v>122</v>
      </c>
      <c r="AM36" s="630"/>
      <c r="AN36" s="630"/>
      <c r="AO36" s="631"/>
      <c r="AP36" s="206"/>
      <c r="AQ36" s="690" t="s">
        <v>314</v>
      </c>
      <c r="AR36" s="691"/>
      <c r="AS36" s="691"/>
      <c r="AT36" s="691"/>
      <c r="AU36" s="691"/>
      <c r="AV36" s="691"/>
      <c r="AW36" s="691"/>
      <c r="AX36" s="691"/>
      <c r="AY36" s="692"/>
      <c r="AZ36" s="613">
        <v>1163066</v>
      </c>
      <c r="BA36" s="614"/>
      <c r="BB36" s="614"/>
      <c r="BC36" s="614"/>
      <c r="BD36" s="614"/>
      <c r="BE36" s="614"/>
      <c r="BF36" s="686"/>
      <c r="BG36" s="610" t="s">
        <v>315</v>
      </c>
      <c r="BH36" s="611"/>
      <c r="BI36" s="611"/>
      <c r="BJ36" s="611"/>
      <c r="BK36" s="611"/>
      <c r="BL36" s="611"/>
      <c r="BM36" s="611"/>
      <c r="BN36" s="611"/>
      <c r="BO36" s="611"/>
      <c r="BP36" s="611"/>
      <c r="BQ36" s="611"/>
      <c r="BR36" s="611"/>
      <c r="BS36" s="611"/>
      <c r="BT36" s="611"/>
      <c r="BU36" s="612"/>
      <c r="BV36" s="613">
        <v>62220</v>
      </c>
      <c r="BW36" s="614"/>
      <c r="BX36" s="614"/>
      <c r="BY36" s="614"/>
      <c r="BZ36" s="614"/>
      <c r="CA36" s="614"/>
      <c r="CB36" s="686"/>
      <c r="CD36" s="621" t="s">
        <v>316</v>
      </c>
      <c r="CE36" s="622"/>
      <c r="CF36" s="622"/>
      <c r="CG36" s="622"/>
      <c r="CH36" s="622"/>
      <c r="CI36" s="622"/>
      <c r="CJ36" s="622"/>
      <c r="CK36" s="622"/>
      <c r="CL36" s="622"/>
      <c r="CM36" s="622"/>
      <c r="CN36" s="622"/>
      <c r="CO36" s="622"/>
      <c r="CP36" s="622"/>
      <c r="CQ36" s="623"/>
      <c r="CR36" s="624">
        <v>2422384</v>
      </c>
      <c r="CS36" s="625"/>
      <c r="CT36" s="625"/>
      <c r="CU36" s="625"/>
      <c r="CV36" s="625"/>
      <c r="CW36" s="625"/>
      <c r="CX36" s="625"/>
      <c r="CY36" s="626"/>
      <c r="CZ36" s="629">
        <v>18.5</v>
      </c>
      <c r="DA36" s="655"/>
      <c r="DB36" s="655"/>
      <c r="DC36" s="659"/>
      <c r="DD36" s="633">
        <v>2054392</v>
      </c>
      <c r="DE36" s="625"/>
      <c r="DF36" s="625"/>
      <c r="DG36" s="625"/>
      <c r="DH36" s="625"/>
      <c r="DI36" s="625"/>
      <c r="DJ36" s="625"/>
      <c r="DK36" s="626"/>
      <c r="DL36" s="633">
        <v>1361121</v>
      </c>
      <c r="DM36" s="625"/>
      <c r="DN36" s="625"/>
      <c r="DO36" s="625"/>
      <c r="DP36" s="625"/>
      <c r="DQ36" s="625"/>
      <c r="DR36" s="625"/>
      <c r="DS36" s="625"/>
      <c r="DT36" s="625"/>
      <c r="DU36" s="625"/>
      <c r="DV36" s="626"/>
      <c r="DW36" s="629">
        <v>16.100000000000001</v>
      </c>
      <c r="DX36" s="655"/>
      <c r="DY36" s="655"/>
      <c r="DZ36" s="655"/>
      <c r="EA36" s="655"/>
      <c r="EB36" s="655"/>
      <c r="EC36" s="656"/>
    </row>
    <row r="37" spans="2:133" ht="11.25" customHeight="1" x14ac:dyDescent="0.15">
      <c r="B37" s="621" t="s">
        <v>317</v>
      </c>
      <c r="C37" s="622"/>
      <c r="D37" s="622"/>
      <c r="E37" s="622"/>
      <c r="F37" s="622"/>
      <c r="G37" s="622"/>
      <c r="H37" s="622"/>
      <c r="I37" s="622"/>
      <c r="J37" s="622"/>
      <c r="K37" s="622"/>
      <c r="L37" s="622"/>
      <c r="M37" s="622"/>
      <c r="N37" s="622"/>
      <c r="O37" s="622"/>
      <c r="P37" s="622"/>
      <c r="Q37" s="623"/>
      <c r="R37" s="624">
        <v>195121</v>
      </c>
      <c r="S37" s="625"/>
      <c r="T37" s="625"/>
      <c r="U37" s="625"/>
      <c r="V37" s="625"/>
      <c r="W37" s="625"/>
      <c r="X37" s="625"/>
      <c r="Y37" s="626"/>
      <c r="Z37" s="627">
        <v>1.4</v>
      </c>
      <c r="AA37" s="627"/>
      <c r="AB37" s="627"/>
      <c r="AC37" s="627"/>
      <c r="AD37" s="628">
        <v>818</v>
      </c>
      <c r="AE37" s="628"/>
      <c r="AF37" s="628"/>
      <c r="AG37" s="628"/>
      <c r="AH37" s="628"/>
      <c r="AI37" s="628"/>
      <c r="AJ37" s="628"/>
      <c r="AK37" s="628"/>
      <c r="AL37" s="629">
        <v>0</v>
      </c>
      <c r="AM37" s="630"/>
      <c r="AN37" s="630"/>
      <c r="AO37" s="631"/>
      <c r="AQ37" s="687" t="s">
        <v>318</v>
      </c>
      <c r="AR37" s="688"/>
      <c r="AS37" s="688"/>
      <c r="AT37" s="688"/>
      <c r="AU37" s="688"/>
      <c r="AV37" s="688"/>
      <c r="AW37" s="688"/>
      <c r="AX37" s="688"/>
      <c r="AY37" s="689"/>
      <c r="AZ37" s="624">
        <v>259601</v>
      </c>
      <c r="BA37" s="625"/>
      <c r="BB37" s="625"/>
      <c r="BC37" s="625"/>
      <c r="BD37" s="657"/>
      <c r="BE37" s="657"/>
      <c r="BF37" s="679"/>
      <c r="BG37" s="621" t="s">
        <v>319</v>
      </c>
      <c r="BH37" s="622"/>
      <c r="BI37" s="622"/>
      <c r="BJ37" s="622"/>
      <c r="BK37" s="622"/>
      <c r="BL37" s="622"/>
      <c r="BM37" s="622"/>
      <c r="BN37" s="622"/>
      <c r="BO37" s="622"/>
      <c r="BP37" s="622"/>
      <c r="BQ37" s="622"/>
      <c r="BR37" s="622"/>
      <c r="BS37" s="622"/>
      <c r="BT37" s="622"/>
      <c r="BU37" s="623"/>
      <c r="BV37" s="624">
        <v>45585</v>
      </c>
      <c r="BW37" s="625"/>
      <c r="BX37" s="625"/>
      <c r="BY37" s="625"/>
      <c r="BZ37" s="625"/>
      <c r="CA37" s="625"/>
      <c r="CB37" s="634"/>
      <c r="CD37" s="621" t="s">
        <v>320</v>
      </c>
      <c r="CE37" s="622"/>
      <c r="CF37" s="622"/>
      <c r="CG37" s="622"/>
      <c r="CH37" s="622"/>
      <c r="CI37" s="622"/>
      <c r="CJ37" s="622"/>
      <c r="CK37" s="622"/>
      <c r="CL37" s="622"/>
      <c r="CM37" s="622"/>
      <c r="CN37" s="622"/>
      <c r="CO37" s="622"/>
      <c r="CP37" s="622"/>
      <c r="CQ37" s="623"/>
      <c r="CR37" s="624">
        <v>1221619</v>
      </c>
      <c r="CS37" s="657"/>
      <c r="CT37" s="657"/>
      <c r="CU37" s="657"/>
      <c r="CV37" s="657"/>
      <c r="CW37" s="657"/>
      <c r="CX37" s="657"/>
      <c r="CY37" s="658"/>
      <c r="CZ37" s="629">
        <v>9.3000000000000007</v>
      </c>
      <c r="DA37" s="655"/>
      <c r="DB37" s="655"/>
      <c r="DC37" s="659"/>
      <c r="DD37" s="633">
        <v>1011569</v>
      </c>
      <c r="DE37" s="657"/>
      <c r="DF37" s="657"/>
      <c r="DG37" s="657"/>
      <c r="DH37" s="657"/>
      <c r="DI37" s="657"/>
      <c r="DJ37" s="657"/>
      <c r="DK37" s="658"/>
      <c r="DL37" s="633">
        <v>983560</v>
      </c>
      <c r="DM37" s="657"/>
      <c r="DN37" s="657"/>
      <c r="DO37" s="657"/>
      <c r="DP37" s="657"/>
      <c r="DQ37" s="657"/>
      <c r="DR37" s="657"/>
      <c r="DS37" s="657"/>
      <c r="DT37" s="657"/>
      <c r="DU37" s="657"/>
      <c r="DV37" s="658"/>
      <c r="DW37" s="629">
        <v>11.6</v>
      </c>
      <c r="DX37" s="655"/>
      <c r="DY37" s="655"/>
      <c r="DZ37" s="655"/>
      <c r="EA37" s="655"/>
      <c r="EB37" s="655"/>
      <c r="EC37" s="656"/>
    </row>
    <row r="38" spans="2:133" ht="11.25" customHeight="1" x14ac:dyDescent="0.15">
      <c r="B38" s="621" t="s">
        <v>321</v>
      </c>
      <c r="C38" s="622"/>
      <c r="D38" s="622"/>
      <c r="E38" s="622"/>
      <c r="F38" s="622"/>
      <c r="G38" s="622"/>
      <c r="H38" s="622"/>
      <c r="I38" s="622"/>
      <c r="J38" s="622"/>
      <c r="K38" s="622"/>
      <c r="L38" s="622"/>
      <c r="M38" s="622"/>
      <c r="N38" s="622"/>
      <c r="O38" s="622"/>
      <c r="P38" s="622"/>
      <c r="Q38" s="623"/>
      <c r="R38" s="624">
        <v>1350073</v>
      </c>
      <c r="S38" s="625"/>
      <c r="T38" s="625"/>
      <c r="U38" s="625"/>
      <c r="V38" s="625"/>
      <c r="W38" s="625"/>
      <c r="X38" s="625"/>
      <c r="Y38" s="626"/>
      <c r="Z38" s="627">
        <v>10</v>
      </c>
      <c r="AA38" s="627"/>
      <c r="AB38" s="627"/>
      <c r="AC38" s="627"/>
      <c r="AD38" s="628" t="s">
        <v>122</v>
      </c>
      <c r="AE38" s="628"/>
      <c r="AF38" s="628"/>
      <c r="AG38" s="628"/>
      <c r="AH38" s="628"/>
      <c r="AI38" s="628"/>
      <c r="AJ38" s="628"/>
      <c r="AK38" s="628"/>
      <c r="AL38" s="629" t="s">
        <v>122</v>
      </c>
      <c r="AM38" s="630"/>
      <c r="AN38" s="630"/>
      <c r="AO38" s="631"/>
      <c r="AQ38" s="687" t="s">
        <v>322</v>
      </c>
      <c r="AR38" s="688"/>
      <c r="AS38" s="688"/>
      <c r="AT38" s="688"/>
      <c r="AU38" s="688"/>
      <c r="AV38" s="688"/>
      <c r="AW38" s="688"/>
      <c r="AX38" s="688"/>
      <c r="AY38" s="689"/>
      <c r="AZ38" s="624">
        <v>144067</v>
      </c>
      <c r="BA38" s="625"/>
      <c r="BB38" s="625"/>
      <c r="BC38" s="625"/>
      <c r="BD38" s="657"/>
      <c r="BE38" s="657"/>
      <c r="BF38" s="679"/>
      <c r="BG38" s="621" t="s">
        <v>323</v>
      </c>
      <c r="BH38" s="622"/>
      <c r="BI38" s="622"/>
      <c r="BJ38" s="622"/>
      <c r="BK38" s="622"/>
      <c r="BL38" s="622"/>
      <c r="BM38" s="622"/>
      <c r="BN38" s="622"/>
      <c r="BO38" s="622"/>
      <c r="BP38" s="622"/>
      <c r="BQ38" s="622"/>
      <c r="BR38" s="622"/>
      <c r="BS38" s="622"/>
      <c r="BT38" s="622"/>
      <c r="BU38" s="623"/>
      <c r="BV38" s="624">
        <v>1870</v>
      </c>
      <c r="BW38" s="625"/>
      <c r="BX38" s="625"/>
      <c r="BY38" s="625"/>
      <c r="BZ38" s="625"/>
      <c r="CA38" s="625"/>
      <c r="CB38" s="634"/>
      <c r="CD38" s="621" t="s">
        <v>324</v>
      </c>
      <c r="CE38" s="622"/>
      <c r="CF38" s="622"/>
      <c r="CG38" s="622"/>
      <c r="CH38" s="622"/>
      <c r="CI38" s="622"/>
      <c r="CJ38" s="622"/>
      <c r="CK38" s="622"/>
      <c r="CL38" s="622"/>
      <c r="CM38" s="622"/>
      <c r="CN38" s="622"/>
      <c r="CO38" s="622"/>
      <c r="CP38" s="622"/>
      <c r="CQ38" s="623"/>
      <c r="CR38" s="624">
        <v>759398</v>
      </c>
      <c r="CS38" s="625"/>
      <c r="CT38" s="625"/>
      <c r="CU38" s="625"/>
      <c r="CV38" s="625"/>
      <c r="CW38" s="625"/>
      <c r="CX38" s="625"/>
      <c r="CY38" s="626"/>
      <c r="CZ38" s="629">
        <v>5.8</v>
      </c>
      <c r="DA38" s="655"/>
      <c r="DB38" s="655"/>
      <c r="DC38" s="659"/>
      <c r="DD38" s="633">
        <v>622998</v>
      </c>
      <c r="DE38" s="625"/>
      <c r="DF38" s="625"/>
      <c r="DG38" s="625"/>
      <c r="DH38" s="625"/>
      <c r="DI38" s="625"/>
      <c r="DJ38" s="625"/>
      <c r="DK38" s="626"/>
      <c r="DL38" s="633">
        <v>604039</v>
      </c>
      <c r="DM38" s="625"/>
      <c r="DN38" s="625"/>
      <c r="DO38" s="625"/>
      <c r="DP38" s="625"/>
      <c r="DQ38" s="625"/>
      <c r="DR38" s="625"/>
      <c r="DS38" s="625"/>
      <c r="DT38" s="625"/>
      <c r="DU38" s="625"/>
      <c r="DV38" s="626"/>
      <c r="DW38" s="629">
        <v>7.2</v>
      </c>
      <c r="DX38" s="655"/>
      <c r="DY38" s="655"/>
      <c r="DZ38" s="655"/>
      <c r="EA38" s="655"/>
      <c r="EB38" s="655"/>
      <c r="EC38" s="656"/>
    </row>
    <row r="39" spans="2:133" ht="11.25" customHeight="1" x14ac:dyDescent="0.15">
      <c r="B39" s="621" t="s">
        <v>325</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326</v>
      </c>
      <c r="AR39" s="688"/>
      <c r="AS39" s="688"/>
      <c r="AT39" s="688"/>
      <c r="AU39" s="688"/>
      <c r="AV39" s="688"/>
      <c r="AW39" s="688"/>
      <c r="AX39" s="688"/>
      <c r="AY39" s="689"/>
      <c r="AZ39" s="624" t="s">
        <v>122</v>
      </c>
      <c r="BA39" s="625"/>
      <c r="BB39" s="625"/>
      <c r="BC39" s="625"/>
      <c r="BD39" s="657"/>
      <c r="BE39" s="657"/>
      <c r="BF39" s="679"/>
      <c r="BG39" s="621" t="s">
        <v>327</v>
      </c>
      <c r="BH39" s="622"/>
      <c r="BI39" s="622"/>
      <c r="BJ39" s="622"/>
      <c r="BK39" s="622"/>
      <c r="BL39" s="622"/>
      <c r="BM39" s="622"/>
      <c r="BN39" s="622"/>
      <c r="BO39" s="622"/>
      <c r="BP39" s="622"/>
      <c r="BQ39" s="622"/>
      <c r="BR39" s="622"/>
      <c r="BS39" s="622"/>
      <c r="BT39" s="622"/>
      <c r="BU39" s="623"/>
      <c r="BV39" s="624">
        <v>2733</v>
      </c>
      <c r="BW39" s="625"/>
      <c r="BX39" s="625"/>
      <c r="BY39" s="625"/>
      <c r="BZ39" s="625"/>
      <c r="CA39" s="625"/>
      <c r="CB39" s="634"/>
      <c r="CD39" s="621" t="s">
        <v>328</v>
      </c>
      <c r="CE39" s="622"/>
      <c r="CF39" s="622"/>
      <c r="CG39" s="622"/>
      <c r="CH39" s="622"/>
      <c r="CI39" s="622"/>
      <c r="CJ39" s="622"/>
      <c r="CK39" s="622"/>
      <c r="CL39" s="622"/>
      <c r="CM39" s="622"/>
      <c r="CN39" s="622"/>
      <c r="CO39" s="622"/>
      <c r="CP39" s="622"/>
      <c r="CQ39" s="623"/>
      <c r="CR39" s="624">
        <v>363176</v>
      </c>
      <c r="CS39" s="657"/>
      <c r="CT39" s="657"/>
      <c r="CU39" s="657"/>
      <c r="CV39" s="657"/>
      <c r="CW39" s="657"/>
      <c r="CX39" s="657"/>
      <c r="CY39" s="658"/>
      <c r="CZ39" s="629">
        <v>2.8</v>
      </c>
      <c r="DA39" s="655"/>
      <c r="DB39" s="655"/>
      <c r="DC39" s="659"/>
      <c r="DD39" s="633">
        <v>337215</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5"/>
      <c r="DY39" s="655"/>
      <c r="DZ39" s="655"/>
      <c r="EA39" s="655"/>
      <c r="EB39" s="655"/>
      <c r="EC39" s="656"/>
    </row>
    <row r="40" spans="2:133" ht="11.25" customHeight="1" x14ac:dyDescent="0.15">
      <c r="B40" s="621" t="s">
        <v>329</v>
      </c>
      <c r="C40" s="622"/>
      <c r="D40" s="622"/>
      <c r="E40" s="622"/>
      <c r="F40" s="622"/>
      <c r="G40" s="622"/>
      <c r="H40" s="622"/>
      <c r="I40" s="622"/>
      <c r="J40" s="622"/>
      <c r="K40" s="622"/>
      <c r="L40" s="622"/>
      <c r="M40" s="622"/>
      <c r="N40" s="622"/>
      <c r="O40" s="622"/>
      <c r="P40" s="622"/>
      <c r="Q40" s="623"/>
      <c r="R40" s="624">
        <v>16573</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330</v>
      </c>
      <c r="AR40" s="688"/>
      <c r="AS40" s="688"/>
      <c r="AT40" s="688"/>
      <c r="AU40" s="688"/>
      <c r="AV40" s="688"/>
      <c r="AW40" s="688"/>
      <c r="AX40" s="688"/>
      <c r="AY40" s="689"/>
      <c r="AZ40" s="624" t="s">
        <v>122</v>
      </c>
      <c r="BA40" s="625"/>
      <c r="BB40" s="625"/>
      <c r="BC40" s="625"/>
      <c r="BD40" s="657"/>
      <c r="BE40" s="657"/>
      <c r="BF40" s="679"/>
      <c r="BG40" s="672" t="s">
        <v>331</v>
      </c>
      <c r="BH40" s="673"/>
      <c r="BI40" s="673"/>
      <c r="BJ40" s="673"/>
      <c r="BK40" s="673"/>
      <c r="BL40" s="202"/>
      <c r="BM40" s="622" t="s">
        <v>332</v>
      </c>
      <c r="BN40" s="622"/>
      <c r="BO40" s="622"/>
      <c r="BP40" s="622"/>
      <c r="BQ40" s="622"/>
      <c r="BR40" s="622"/>
      <c r="BS40" s="622"/>
      <c r="BT40" s="622"/>
      <c r="BU40" s="623"/>
      <c r="BV40" s="624">
        <v>102</v>
      </c>
      <c r="BW40" s="625"/>
      <c r="BX40" s="625"/>
      <c r="BY40" s="625"/>
      <c r="BZ40" s="625"/>
      <c r="CA40" s="625"/>
      <c r="CB40" s="634"/>
      <c r="CD40" s="621" t="s">
        <v>333</v>
      </c>
      <c r="CE40" s="622"/>
      <c r="CF40" s="622"/>
      <c r="CG40" s="622"/>
      <c r="CH40" s="622"/>
      <c r="CI40" s="622"/>
      <c r="CJ40" s="622"/>
      <c r="CK40" s="622"/>
      <c r="CL40" s="622"/>
      <c r="CM40" s="622"/>
      <c r="CN40" s="622"/>
      <c r="CO40" s="622"/>
      <c r="CP40" s="622"/>
      <c r="CQ40" s="623"/>
      <c r="CR40" s="624">
        <v>20000</v>
      </c>
      <c r="CS40" s="625"/>
      <c r="CT40" s="625"/>
      <c r="CU40" s="625"/>
      <c r="CV40" s="625"/>
      <c r="CW40" s="625"/>
      <c r="CX40" s="625"/>
      <c r="CY40" s="626"/>
      <c r="CZ40" s="629">
        <v>0.2</v>
      </c>
      <c r="DA40" s="655"/>
      <c r="DB40" s="655"/>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5"/>
      <c r="DY40" s="655"/>
      <c r="DZ40" s="655"/>
      <c r="EA40" s="655"/>
      <c r="EB40" s="655"/>
      <c r="EC40" s="656"/>
    </row>
    <row r="41" spans="2:133" ht="11.25" customHeight="1" x14ac:dyDescent="0.15">
      <c r="B41" s="645" t="s">
        <v>334</v>
      </c>
      <c r="C41" s="646"/>
      <c r="D41" s="646"/>
      <c r="E41" s="646"/>
      <c r="F41" s="646"/>
      <c r="G41" s="646"/>
      <c r="H41" s="646"/>
      <c r="I41" s="646"/>
      <c r="J41" s="646"/>
      <c r="K41" s="646"/>
      <c r="L41" s="646"/>
      <c r="M41" s="646"/>
      <c r="N41" s="646"/>
      <c r="O41" s="646"/>
      <c r="P41" s="646"/>
      <c r="Q41" s="647"/>
      <c r="R41" s="696">
        <v>13473385</v>
      </c>
      <c r="S41" s="697"/>
      <c r="T41" s="697"/>
      <c r="U41" s="697"/>
      <c r="V41" s="697"/>
      <c r="W41" s="697"/>
      <c r="X41" s="697"/>
      <c r="Y41" s="701"/>
      <c r="Z41" s="702">
        <v>100</v>
      </c>
      <c r="AA41" s="702"/>
      <c r="AB41" s="702"/>
      <c r="AC41" s="702"/>
      <c r="AD41" s="703">
        <v>8426871</v>
      </c>
      <c r="AE41" s="703"/>
      <c r="AF41" s="703"/>
      <c r="AG41" s="703"/>
      <c r="AH41" s="703"/>
      <c r="AI41" s="703"/>
      <c r="AJ41" s="703"/>
      <c r="AK41" s="703"/>
      <c r="AL41" s="704">
        <v>100</v>
      </c>
      <c r="AM41" s="684"/>
      <c r="AN41" s="684"/>
      <c r="AO41" s="705"/>
      <c r="AQ41" s="687" t="s">
        <v>335</v>
      </c>
      <c r="AR41" s="688"/>
      <c r="AS41" s="688"/>
      <c r="AT41" s="688"/>
      <c r="AU41" s="688"/>
      <c r="AV41" s="688"/>
      <c r="AW41" s="688"/>
      <c r="AX41" s="688"/>
      <c r="AY41" s="689"/>
      <c r="AZ41" s="624">
        <v>135533</v>
      </c>
      <c r="BA41" s="625"/>
      <c r="BB41" s="625"/>
      <c r="BC41" s="625"/>
      <c r="BD41" s="657"/>
      <c r="BE41" s="657"/>
      <c r="BF41" s="679"/>
      <c r="BG41" s="672"/>
      <c r="BH41" s="673"/>
      <c r="BI41" s="673"/>
      <c r="BJ41" s="673"/>
      <c r="BK41" s="673"/>
      <c r="BL41" s="202"/>
      <c r="BM41" s="622" t="s">
        <v>336</v>
      </c>
      <c r="BN41" s="622"/>
      <c r="BO41" s="622"/>
      <c r="BP41" s="622"/>
      <c r="BQ41" s="622"/>
      <c r="BR41" s="622"/>
      <c r="BS41" s="622"/>
      <c r="BT41" s="622"/>
      <c r="BU41" s="623"/>
      <c r="BV41" s="624">
        <v>1</v>
      </c>
      <c r="BW41" s="625"/>
      <c r="BX41" s="625"/>
      <c r="BY41" s="625"/>
      <c r="BZ41" s="625"/>
      <c r="CA41" s="625"/>
      <c r="CB41" s="634"/>
      <c r="CD41" s="621" t="s">
        <v>337</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5"/>
      <c r="DB41" s="655"/>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338</v>
      </c>
      <c r="AR42" s="694"/>
      <c r="AS42" s="694"/>
      <c r="AT42" s="694"/>
      <c r="AU42" s="694"/>
      <c r="AV42" s="694"/>
      <c r="AW42" s="694"/>
      <c r="AX42" s="694"/>
      <c r="AY42" s="695"/>
      <c r="AZ42" s="696">
        <v>623865</v>
      </c>
      <c r="BA42" s="697"/>
      <c r="BB42" s="697"/>
      <c r="BC42" s="697"/>
      <c r="BD42" s="683"/>
      <c r="BE42" s="683"/>
      <c r="BF42" s="685"/>
      <c r="BG42" s="674"/>
      <c r="BH42" s="675"/>
      <c r="BI42" s="675"/>
      <c r="BJ42" s="675"/>
      <c r="BK42" s="675"/>
      <c r="BL42" s="203"/>
      <c r="BM42" s="646" t="s">
        <v>339</v>
      </c>
      <c r="BN42" s="646"/>
      <c r="BO42" s="646"/>
      <c r="BP42" s="646"/>
      <c r="BQ42" s="646"/>
      <c r="BR42" s="646"/>
      <c r="BS42" s="646"/>
      <c r="BT42" s="646"/>
      <c r="BU42" s="647"/>
      <c r="BV42" s="696">
        <v>371</v>
      </c>
      <c r="BW42" s="697"/>
      <c r="BX42" s="697"/>
      <c r="BY42" s="697"/>
      <c r="BZ42" s="697"/>
      <c r="CA42" s="697"/>
      <c r="CB42" s="706"/>
      <c r="CD42" s="621" t="s">
        <v>340</v>
      </c>
      <c r="CE42" s="622"/>
      <c r="CF42" s="622"/>
      <c r="CG42" s="622"/>
      <c r="CH42" s="622"/>
      <c r="CI42" s="622"/>
      <c r="CJ42" s="622"/>
      <c r="CK42" s="622"/>
      <c r="CL42" s="622"/>
      <c r="CM42" s="622"/>
      <c r="CN42" s="622"/>
      <c r="CO42" s="622"/>
      <c r="CP42" s="622"/>
      <c r="CQ42" s="623"/>
      <c r="CR42" s="624">
        <v>2023741</v>
      </c>
      <c r="CS42" s="657"/>
      <c r="CT42" s="657"/>
      <c r="CU42" s="657"/>
      <c r="CV42" s="657"/>
      <c r="CW42" s="657"/>
      <c r="CX42" s="657"/>
      <c r="CY42" s="658"/>
      <c r="CZ42" s="629">
        <v>15.4</v>
      </c>
      <c r="DA42" s="655"/>
      <c r="DB42" s="655"/>
      <c r="DC42" s="659"/>
      <c r="DD42" s="633">
        <v>384698</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341</v>
      </c>
      <c r="CD43" s="621" t="s">
        <v>342</v>
      </c>
      <c r="CE43" s="622"/>
      <c r="CF43" s="622"/>
      <c r="CG43" s="622"/>
      <c r="CH43" s="622"/>
      <c r="CI43" s="622"/>
      <c r="CJ43" s="622"/>
      <c r="CK43" s="622"/>
      <c r="CL43" s="622"/>
      <c r="CM43" s="622"/>
      <c r="CN43" s="622"/>
      <c r="CO43" s="622"/>
      <c r="CP43" s="622"/>
      <c r="CQ43" s="623"/>
      <c r="CR43" s="624">
        <v>87078</v>
      </c>
      <c r="CS43" s="657"/>
      <c r="CT43" s="657"/>
      <c r="CU43" s="657"/>
      <c r="CV43" s="657"/>
      <c r="CW43" s="657"/>
      <c r="CX43" s="657"/>
      <c r="CY43" s="658"/>
      <c r="CZ43" s="629">
        <v>0.7</v>
      </c>
      <c r="DA43" s="655"/>
      <c r="DB43" s="655"/>
      <c r="DC43" s="659"/>
      <c r="DD43" s="633">
        <v>87078</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343</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291</v>
      </c>
      <c r="CE44" s="661"/>
      <c r="CF44" s="621" t="s">
        <v>344</v>
      </c>
      <c r="CG44" s="622"/>
      <c r="CH44" s="622"/>
      <c r="CI44" s="622"/>
      <c r="CJ44" s="622"/>
      <c r="CK44" s="622"/>
      <c r="CL44" s="622"/>
      <c r="CM44" s="622"/>
      <c r="CN44" s="622"/>
      <c r="CO44" s="622"/>
      <c r="CP44" s="622"/>
      <c r="CQ44" s="623"/>
      <c r="CR44" s="624">
        <v>2017354</v>
      </c>
      <c r="CS44" s="625"/>
      <c r="CT44" s="625"/>
      <c r="CU44" s="625"/>
      <c r="CV44" s="625"/>
      <c r="CW44" s="625"/>
      <c r="CX44" s="625"/>
      <c r="CY44" s="626"/>
      <c r="CZ44" s="629">
        <v>15.4</v>
      </c>
      <c r="DA44" s="630"/>
      <c r="DB44" s="630"/>
      <c r="DC44" s="636"/>
      <c r="DD44" s="633">
        <v>380720</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345</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346</v>
      </c>
      <c r="CG45" s="622"/>
      <c r="CH45" s="622"/>
      <c r="CI45" s="622"/>
      <c r="CJ45" s="622"/>
      <c r="CK45" s="622"/>
      <c r="CL45" s="622"/>
      <c r="CM45" s="622"/>
      <c r="CN45" s="622"/>
      <c r="CO45" s="622"/>
      <c r="CP45" s="622"/>
      <c r="CQ45" s="623"/>
      <c r="CR45" s="624">
        <v>837181</v>
      </c>
      <c r="CS45" s="657"/>
      <c r="CT45" s="657"/>
      <c r="CU45" s="657"/>
      <c r="CV45" s="657"/>
      <c r="CW45" s="657"/>
      <c r="CX45" s="657"/>
      <c r="CY45" s="658"/>
      <c r="CZ45" s="629">
        <v>6.4</v>
      </c>
      <c r="DA45" s="655"/>
      <c r="DB45" s="655"/>
      <c r="DC45" s="659"/>
      <c r="DD45" s="633">
        <v>31882</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2"/>
      <c r="CE46" s="663"/>
      <c r="CF46" s="621" t="s">
        <v>347</v>
      </c>
      <c r="CG46" s="622"/>
      <c r="CH46" s="622"/>
      <c r="CI46" s="622"/>
      <c r="CJ46" s="622"/>
      <c r="CK46" s="622"/>
      <c r="CL46" s="622"/>
      <c r="CM46" s="622"/>
      <c r="CN46" s="622"/>
      <c r="CO46" s="622"/>
      <c r="CP46" s="622"/>
      <c r="CQ46" s="623"/>
      <c r="CR46" s="624">
        <v>1067936</v>
      </c>
      <c r="CS46" s="625"/>
      <c r="CT46" s="625"/>
      <c r="CU46" s="625"/>
      <c r="CV46" s="625"/>
      <c r="CW46" s="625"/>
      <c r="CX46" s="625"/>
      <c r="CY46" s="626"/>
      <c r="CZ46" s="629">
        <v>8.1999999999999993</v>
      </c>
      <c r="DA46" s="630"/>
      <c r="DB46" s="630"/>
      <c r="DC46" s="636"/>
      <c r="DD46" s="633">
        <v>297101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2"/>
      <c r="CE47" s="663"/>
      <c r="CF47" s="621" t="s">
        <v>348</v>
      </c>
      <c r="CG47" s="622"/>
      <c r="CH47" s="622"/>
      <c r="CI47" s="622"/>
      <c r="CJ47" s="622"/>
      <c r="CK47" s="622"/>
      <c r="CL47" s="622"/>
      <c r="CM47" s="622"/>
      <c r="CN47" s="622"/>
      <c r="CO47" s="622"/>
      <c r="CP47" s="622"/>
      <c r="CQ47" s="623"/>
      <c r="CR47" s="624">
        <v>6387</v>
      </c>
      <c r="CS47" s="657"/>
      <c r="CT47" s="657"/>
      <c r="CU47" s="657"/>
      <c r="CV47" s="657"/>
      <c r="CW47" s="657"/>
      <c r="CX47" s="657"/>
      <c r="CY47" s="658"/>
      <c r="CZ47" s="629">
        <v>0</v>
      </c>
      <c r="DA47" s="655"/>
      <c r="DB47" s="655"/>
      <c r="DC47" s="659"/>
      <c r="DD47" s="633">
        <v>3978</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4"/>
      <c r="CE48" s="665"/>
      <c r="CF48" s="621" t="s">
        <v>349</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350</v>
      </c>
      <c r="CE49" s="646"/>
      <c r="CF49" s="646"/>
      <c r="CG49" s="646"/>
      <c r="CH49" s="646"/>
      <c r="CI49" s="646"/>
      <c r="CJ49" s="646"/>
      <c r="CK49" s="646"/>
      <c r="CL49" s="646"/>
      <c r="CM49" s="646"/>
      <c r="CN49" s="646"/>
      <c r="CO49" s="646"/>
      <c r="CP49" s="646"/>
      <c r="CQ49" s="647"/>
      <c r="CR49" s="696">
        <v>13100228</v>
      </c>
      <c r="CS49" s="683"/>
      <c r="CT49" s="683"/>
      <c r="CU49" s="683"/>
      <c r="CV49" s="683"/>
      <c r="CW49" s="683"/>
      <c r="CX49" s="683"/>
      <c r="CY49" s="712"/>
      <c r="CZ49" s="704">
        <v>100</v>
      </c>
      <c r="DA49" s="713"/>
      <c r="DB49" s="713"/>
      <c r="DC49" s="714"/>
      <c r="DD49" s="715">
        <v>9621952</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Lh4ZJ6rdBqSLv1TWtP3+BFEiq2R03w1Sc30sq51FOEZl8//kMW4Xotuo6kCtuTcJUsYbZweCcNvFRgQEuozM/Q==" saltValue="StmfMPdloCqMP0A8GHvR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351</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352</v>
      </c>
      <c r="DK2" s="724"/>
      <c r="DL2" s="724"/>
      <c r="DM2" s="724"/>
      <c r="DN2" s="724"/>
      <c r="DO2" s="725"/>
      <c r="DP2" s="210"/>
      <c r="DQ2" s="723" t="s">
        <v>353</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28" t="s">
        <v>356</v>
      </c>
      <c r="B5" s="729"/>
      <c r="C5" s="729"/>
      <c r="D5" s="729"/>
      <c r="E5" s="729"/>
      <c r="F5" s="729"/>
      <c r="G5" s="729"/>
      <c r="H5" s="729"/>
      <c r="I5" s="729"/>
      <c r="J5" s="729"/>
      <c r="K5" s="729"/>
      <c r="L5" s="729"/>
      <c r="M5" s="729"/>
      <c r="N5" s="729"/>
      <c r="O5" s="729"/>
      <c r="P5" s="730"/>
      <c r="Q5" s="734" t="s">
        <v>357</v>
      </c>
      <c r="R5" s="735"/>
      <c r="S5" s="735"/>
      <c r="T5" s="735"/>
      <c r="U5" s="736"/>
      <c r="V5" s="734" t="s">
        <v>358</v>
      </c>
      <c r="W5" s="735"/>
      <c r="X5" s="735"/>
      <c r="Y5" s="735"/>
      <c r="Z5" s="736"/>
      <c r="AA5" s="734" t="s">
        <v>359</v>
      </c>
      <c r="AB5" s="735"/>
      <c r="AC5" s="735"/>
      <c r="AD5" s="735"/>
      <c r="AE5" s="735"/>
      <c r="AF5" s="740" t="s">
        <v>360</v>
      </c>
      <c r="AG5" s="735"/>
      <c r="AH5" s="735"/>
      <c r="AI5" s="735"/>
      <c r="AJ5" s="741"/>
      <c r="AK5" s="735" t="s">
        <v>361</v>
      </c>
      <c r="AL5" s="735"/>
      <c r="AM5" s="735"/>
      <c r="AN5" s="735"/>
      <c r="AO5" s="736"/>
      <c r="AP5" s="734" t="s">
        <v>362</v>
      </c>
      <c r="AQ5" s="735"/>
      <c r="AR5" s="735"/>
      <c r="AS5" s="735"/>
      <c r="AT5" s="736"/>
      <c r="AU5" s="734" t="s">
        <v>363</v>
      </c>
      <c r="AV5" s="735"/>
      <c r="AW5" s="735"/>
      <c r="AX5" s="735"/>
      <c r="AY5" s="741"/>
      <c r="AZ5" s="214"/>
      <c r="BA5" s="214"/>
      <c r="BB5" s="214"/>
      <c r="BC5" s="214"/>
      <c r="BD5" s="214"/>
      <c r="BE5" s="215"/>
      <c r="BF5" s="215"/>
      <c r="BG5" s="215"/>
      <c r="BH5" s="215"/>
      <c r="BI5" s="215"/>
      <c r="BJ5" s="215"/>
      <c r="BK5" s="215"/>
      <c r="BL5" s="215"/>
      <c r="BM5" s="215"/>
      <c r="BN5" s="215"/>
      <c r="BO5" s="215"/>
      <c r="BP5" s="215"/>
      <c r="BQ5" s="728" t="s">
        <v>364</v>
      </c>
      <c r="BR5" s="729"/>
      <c r="BS5" s="729"/>
      <c r="BT5" s="729"/>
      <c r="BU5" s="729"/>
      <c r="BV5" s="729"/>
      <c r="BW5" s="729"/>
      <c r="BX5" s="729"/>
      <c r="BY5" s="729"/>
      <c r="BZ5" s="729"/>
      <c r="CA5" s="729"/>
      <c r="CB5" s="729"/>
      <c r="CC5" s="729"/>
      <c r="CD5" s="729"/>
      <c r="CE5" s="729"/>
      <c r="CF5" s="729"/>
      <c r="CG5" s="730"/>
      <c r="CH5" s="734" t="s">
        <v>365</v>
      </c>
      <c r="CI5" s="735"/>
      <c r="CJ5" s="735"/>
      <c r="CK5" s="735"/>
      <c r="CL5" s="736"/>
      <c r="CM5" s="734" t="s">
        <v>366</v>
      </c>
      <c r="CN5" s="735"/>
      <c r="CO5" s="735"/>
      <c r="CP5" s="735"/>
      <c r="CQ5" s="736"/>
      <c r="CR5" s="734" t="s">
        <v>367</v>
      </c>
      <c r="CS5" s="735"/>
      <c r="CT5" s="735"/>
      <c r="CU5" s="735"/>
      <c r="CV5" s="736"/>
      <c r="CW5" s="734" t="s">
        <v>368</v>
      </c>
      <c r="CX5" s="735"/>
      <c r="CY5" s="735"/>
      <c r="CZ5" s="735"/>
      <c r="DA5" s="736"/>
      <c r="DB5" s="734" t="s">
        <v>369</v>
      </c>
      <c r="DC5" s="735"/>
      <c r="DD5" s="735"/>
      <c r="DE5" s="735"/>
      <c r="DF5" s="736"/>
      <c r="DG5" s="764" t="s">
        <v>370</v>
      </c>
      <c r="DH5" s="765"/>
      <c r="DI5" s="765"/>
      <c r="DJ5" s="765"/>
      <c r="DK5" s="766"/>
      <c r="DL5" s="764" t="s">
        <v>371</v>
      </c>
      <c r="DM5" s="765"/>
      <c r="DN5" s="765"/>
      <c r="DO5" s="765"/>
      <c r="DP5" s="766"/>
      <c r="DQ5" s="734" t="s">
        <v>372</v>
      </c>
      <c r="DR5" s="735"/>
      <c r="DS5" s="735"/>
      <c r="DT5" s="735"/>
      <c r="DU5" s="736"/>
      <c r="DV5" s="734" t="s">
        <v>363</v>
      </c>
      <c r="DW5" s="735"/>
      <c r="DX5" s="735"/>
      <c r="DY5" s="735"/>
      <c r="DZ5" s="741"/>
      <c r="EA5" s="217"/>
    </row>
    <row r="6" spans="1:131" s="218"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15">
      <c r="A7" s="219">
        <v>1</v>
      </c>
      <c r="B7" s="750" t="s">
        <v>373</v>
      </c>
      <c r="C7" s="751"/>
      <c r="D7" s="751"/>
      <c r="E7" s="751"/>
      <c r="F7" s="751"/>
      <c r="G7" s="751"/>
      <c r="H7" s="751"/>
      <c r="I7" s="751"/>
      <c r="J7" s="751"/>
      <c r="K7" s="751"/>
      <c r="L7" s="751"/>
      <c r="M7" s="751"/>
      <c r="N7" s="751"/>
      <c r="O7" s="751"/>
      <c r="P7" s="752"/>
      <c r="Q7" s="753">
        <v>13473</v>
      </c>
      <c r="R7" s="754"/>
      <c r="S7" s="754"/>
      <c r="T7" s="754"/>
      <c r="U7" s="754"/>
      <c r="V7" s="754">
        <v>13100</v>
      </c>
      <c r="W7" s="754"/>
      <c r="X7" s="754"/>
      <c r="Y7" s="754"/>
      <c r="Z7" s="754"/>
      <c r="AA7" s="754">
        <v>373</v>
      </c>
      <c r="AB7" s="754"/>
      <c r="AC7" s="754"/>
      <c r="AD7" s="754"/>
      <c r="AE7" s="755"/>
      <c r="AF7" s="756">
        <v>364</v>
      </c>
      <c r="AG7" s="757"/>
      <c r="AH7" s="757"/>
      <c r="AI7" s="757"/>
      <c r="AJ7" s="758"/>
      <c r="AK7" s="759">
        <v>5</v>
      </c>
      <c r="AL7" s="760"/>
      <c r="AM7" s="760"/>
      <c r="AN7" s="760"/>
      <c r="AO7" s="760"/>
      <c r="AP7" s="760">
        <v>16048</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t="s">
        <v>551</v>
      </c>
      <c r="BT7" s="748"/>
      <c r="BU7" s="748"/>
      <c r="BV7" s="748"/>
      <c r="BW7" s="748"/>
      <c r="BX7" s="748"/>
      <c r="BY7" s="748"/>
      <c r="BZ7" s="748"/>
      <c r="CA7" s="748"/>
      <c r="CB7" s="748"/>
      <c r="CC7" s="748"/>
      <c r="CD7" s="748"/>
      <c r="CE7" s="748"/>
      <c r="CF7" s="748"/>
      <c r="CG7" s="763"/>
      <c r="CH7" s="744">
        <v>1</v>
      </c>
      <c r="CI7" s="745"/>
      <c r="CJ7" s="745"/>
      <c r="CK7" s="745"/>
      <c r="CL7" s="746"/>
      <c r="CM7" s="744">
        <v>40</v>
      </c>
      <c r="CN7" s="745"/>
      <c r="CO7" s="745"/>
      <c r="CP7" s="745"/>
      <c r="CQ7" s="746"/>
      <c r="CR7" s="744">
        <v>30</v>
      </c>
      <c r="CS7" s="745"/>
      <c r="CT7" s="745"/>
      <c r="CU7" s="745"/>
      <c r="CV7" s="746"/>
      <c r="CW7" s="744">
        <v>138</v>
      </c>
      <c r="CX7" s="745"/>
      <c r="CY7" s="745"/>
      <c r="CZ7" s="745"/>
      <c r="DA7" s="746"/>
      <c r="DB7" s="744" t="s">
        <v>541</v>
      </c>
      <c r="DC7" s="745"/>
      <c r="DD7" s="745"/>
      <c r="DE7" s="745"/>
      <c r="DF7" s="746"/>
      <c r="DG7" s="744" t="s">
        <v>541</v>
      </c>
      <c r="DH7" s="745"/>
      <c r="DI7" s="745"/>
      <c r="DJ7" s="745"/>
      <c r="DK7" s="746"/>
      <c r="DL7" s="744" t="s">
        <v>541</v>
      </c>
      <c r="DM7" s="745"/>
      <c r="DN7" s="745"/>
      <c r="DO7" s="745"/>
      <c r="DP7" s="746"/>
      <c r="DQ7" s="744" t="s">
        <v>541</v>
      </c>
      <c r="DR7" s="745"/>
      <c r="DS7" s="745"/>
      <c r="DT7" s="745"/>
      <c r="DU7" s="746"/>
      <c r="DV7" s="747"/>
      <c r="DW7" s="748"/>
      <c r="DX7" s="748"/>
      <c r="DY7" s="748"/>
      <c r="DZ7" s="749"/>
      <c r="EA7" s="217"/>
    </row>
    <row r="8" spans="1:131" s="218" customFormat="1" ht="26.25" customHeight="1" x14ac:dyDescent="0.15">
      <c r="A8" s="221">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t="s">
        <v>552</v>
      </c>
      <c r="BT8" s="775"/>
      <c r="BU8" s="775"/>
      <c r="BV8" s="775"/>
      <c r="BW8" s="775"/>
      <c r="BX8" s="775"/>
      <c r="BY8" s="775"/>
      <c r="BZ8" s="775"/>
      <c r="CA8" s="775"/>
      <c r="CB8" s="775"/>
      <c r="CC8" s="775"/>
      <c r="CD8" s="775"/>
      <c r="CE8" s="775"/>
      <c r="CF8" s="775"/>
      <c r="CG8" s="776"/>
      <c r="CH8" s="777">
        <v>2</v>
      </c>
      <c r="CI8" s="778"/>
      <c r="CJ8" s="778"/>
      <c r="CK8" s="778"/>
      <c r="CL8" s="779"/>
      <c r="CM8" s="777">
        <v>297</v>
      </c>
      <c r="CN8" s="778"/>
      <c r="CO8" s="778"/>
      <c r="CP8" s="778"/>
      <c r="CQ8" s="779"/>
      <c r="CR8" s="777">
        <v>225</v>
      </c>
      <c r="CS8" s="778"/>
      <c r="CT8" s="778"/>
      <c r="CU8" s="778"/>
      <c r="CV8" s="779"/>
      <c r="CW8" s="777" t="s">
        <v>541</v>
      </c>
      <c r="CX8" s="778"/>
      <c r="CY8" s="778"/>
      <c r="CZ8" s="778"/>
      <c r="DA8" s="779"/>
      <c r="DB8" s="777" t="s">
        <v>541</v>
      </c>
      <c r="DC8" s="778"/>
      <c r="DD8" s="778"/>
      <c r="DE8" s="778"/>
      <c r="DF8" s="779"/>
      <c r="DG8" s="777" t="s">
        <v>541</v>
      </c>
      <c r="DH8" s="778"/>
      <c r="DI8" s="778"/>
      <c r="DJ8" s="778"/>
      <c r="DK8" s="779"/>
      <c r="DL8" s="777" t="s">
        <v>541</v>
      </c>
      <c r="DM8" s="778"/>
      <c r="DN8" s="778"/>
      <c r="DO8" s="778"/>
      <c r="DP8" s="779"/>
      <c r="DQ8" s="777" t="s">
        <v>541</v>
      </c>
      <c r="DR8" s="778"/>
      <c r="DS8" s="778"/>
      <c r="DT8" s="778"/>
      <c r="DU8" s="779"/>
      <c r="DV8" s="774"/>
      <c r="DW8" s="775"/>
      <c r="DX8" s="775"/>
      <c r="DY8" s="775"/>
      <c r="DZ8" s="780"/>
      <c r="EA8" s="217"/>
    </row>
    <row r="9" spans="1:131" s="218" customFormat="1" ht="26.25" customHeight="1" x14ac:dyDescent="0.15">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t="s">
        <v>553</v>
      </c>
      <c r="BT9" s="775"/>
      <c r="BU9" s="775"/>
      <c r="BV9" s="775"/>
      <c r="BW9" s="775"/>
      <c r="BX9" s="775"/>
      <c r="BY9" s="775"/>
      <c r="BZ9" s="775"/>
      <c r="CA9" s="775"/>
      <c r="CB9" s="775"/>
      <c r="CC9" s="775"/>
      <c r="CD9" s="775"/>
      <c r="CE9" s="775"/>
      <c r="CF9" s="775"/>
      <c r="CG9" s="776"/>
      <c r="CH9" s="777">
        <v>32</v>
      </c>
      <c r="CI9" s="778"/>
      <c r="CJ9" s="778"/>
      <c r="CK9" s="778"/>
      <c r="CL9" s="779"/>
      <c r="CM9" s="777">
        <v>221</v>
      </c>
      <c r="CN9" s="778"/>
      <c r="CO9" s="778"/>
      <c r="CP9" s="778"/>
      <c r="CQ9" s="779"/>
      <c r="CR9" s="777">
        <v>10</v>
      </c>
      <c r="CS9" s="778"/>
      <c r="CT9" s="778"/>
      <c r="CU9" s="778"/>
      <c r="CV9" s="779"/>
      <c r="CW9" s="777" t="s">
        <v>541</v>
      </c>
      <c r="CX9" s="778"/>
      <c r="CY9" s="778"/>
      <c r="CZ9" s="778"/>
      <c r="DA9" s="779"/>
      <c r="DB9" s="777" t="s">
        <v>541</v>
      </c>
      <c r="DC9" s="778"/>
      <c r="DD9" s="778"/>
      <c r="DE9" s="778"/>
      <c r="DF9" s="779"/>
      <c r="DG9" s="777" t="s">
        <v>541</v>
      </c>
      <c r="DH9" s="778"/>
      <c r="DI9" s="778"/>
      <c r="DJ9" s="778"/>
      <c r="DK9" s="779"/>
      <c r="DL9" s="777" t="s">
        <v>541</v>
      </c>
      <c r="DM9" s="778"/>
      <c r="DN9" s="778"/>
      <c r="DO9" s="778"/>
      <c r="DP9" s="779"/>
      <c r="DQ9" s="777" t="s">
        <v>541</v>
      </c>
      <c r="DR9" s="778"/>
      <c r="DS9" s="778"/>
      <c r="DT9" s="778"/>
      <c r="DU9" s="779"/>
      <c r="DV9" s="774"/>
      <c r="DW9" s="775"/>
      <c r="DX9" s="775"/>
      <c r="DY9" s="775"/>
      <c r="DZ9" s="780"/>
      <c r="EA9" s="217"/>
    </row>
    <row r="10" spans="1:131" s="218" customFormat="1" ht="26.25" customHeight="1" x14ac:dyDescent="0.15">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t="s">
        <v>554</v>
      </c>
      <c r="BT10" s="775"/>
      <c r="BU10" s="775"/>
      <c r="BV10" s="775"/>
      <c r="BW10" s="775"/>
      <c r="BX10" s="775"/>
      <c r="BY10" s="775"/>
      <c r="BZ10" s="775"/>
      <c r="CA10" s="775"/>
      <c r="CB10" s="775"/>
      <c r="CC10" s="775"/>
      <c r="CD10" s="775"/>
      <c r="CE10" s="775"/>
      <c r="CF10" s="775"/>
      <c r="CG10" s="776"/>
      <c r="CH10" s="777">
        <v>27</v>
      </c>
      <c r="CI10" s="778"/>
      <c r="CJ10" s="778"/>
      <c r="CK10" s="778"/>
      <c r="CL10" s="779"/>
      <c r="CM10" s="777">
        <v>101</v>
      </c>
      <c r="CN10" s="778"/>
      <c r="CO10" s="778"/>
      <c r="CP10" s="778"/>
      <c r="CQ10" s="779"/>
      <c r="CR10" s="777">
        <v>1</v>
      </c>
      <c r="CS10" s="778"/>
      <c r="CT10" s="778"/>
      <c r="CU10" s="778"/>
      <c r="CV10" s="779"/>
      <c r="CW10" s="777" t="s">
        <v>541</v>
      </c>
      <c r="CX10" s="778"/>
      <c r="CY10" s="778"/>
      <c r="CZ10" s="778"/>
      <c r="DA10" s="779"/>
      <c r="DB10" s="777" t="s">
        <v>541</v>
      </c>
      <c r="DC10" s="778"/>
      <c r="DD10" s="778"/>
      <c r="DE10" s="778"/>
      <c r="DF10" s="779"/>
      <c r="DG10" s="777" t="s">
        <v>541</v>
      </c>
      <c r="DH10" s="778"/>
      <c r="DI10" s="778"/>
      <c r="DJ10" s="778"/>
      <c r="DK10" s="779"/>
      <c r="DL10" s="777" t="s">
        <v>541</v>
      </c>
      <c r="DM10" s="778"/>
      <c r="DN10" s="778"/>
      <c r="DO10" s="778"/>
      <c r="DP10" s="779"/>
      <c r="DQ10" s="777" t="s">
        <v>541</v>
      </c>
      <c r="DR10" s="778"/>
      <c r="DS10" s="778"/>
      <c r="DT10" s="778"/>
      <c r="DU10" s="779"/>
      <c r="DV10" s="774"/>
      <c r="DW10" s="775"/>
      <c r="DX10" s="775"/>
      <c r="DY10" s="775"/>
      <c r="DZ10" s="780"/>
      <c r="EA10" s="217"/>
    </row>
    <row r="11" spans="1:131" s="218" customFormat="1" ht="26.25" customHeight="1" x14ac:dyDescent="0.15">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15">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15">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15">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15">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15">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15">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15">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15">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15">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15">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374</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
      <c r="A23" s="223" t="s">
        <v>375</v>
      </c>
      <c r="B23" s="790" t="s">
        <v>376</v>
      </c>
      <c r="C23" s="791"/>
      <c r="D23" s="791"/>
      <c r="E23" s="791"/>
      <c r="F23" s="791"/>
      <c r="G23" s="791"/>
      <c r="H23" s="791"/>
      <c r="I23" s="791"/>
      <c r="J23" s="791"/>
      <c r="K23" s="791"/>
      <c r="L23" s="791"/>
      <c r="M23" s="791"/>
      <c r="N23" s="791"/>
      <c r="O23" s="791"/>
      <c r="P23" s="792"/>
      <c r="Q23" s="793">
        <v>13473</v>
      </c>
      <c r="R23" s="794"/>
      <c r="S23" s="794"/>
      <c r="T23" s="794"/>
      <c r="U23" s="794"/>
      <c r="V23" s="794">
        <v>13100</v>
      </c>
      <c r="W23" s="794"/>
      <c r="X23" s="794"/>
      <c r="Y23" s="794"/>
      <c r="Z23" s="794"/>
      <c r="AA23" s="794">
        <v>373</v>
      </c>
      <c r="AB23" s="794"/>
      <c r="AC23" s="794"/>
      <c r="AD23" s="794"/>
      <c r="AE23" s="795"/>
      <c r="AF23" s="796">
        <v>364</v>
      </c>
      <c r="AG23" s="794"/>
      <c r="AH23" s="794"/>
      <c r="AI23" s="794"/>
      <c r="AJ23" s="797"/>
      <c r="AK23" s="798"/>
      <c r="AL23" s="799"/>
      <c r="AM23" s="799"/>
      <c r="AN23" s="799"/>
      <c r="AO23" s="799"/>
      <c r="AP23" s="794">
        <v>16048</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15">
      <c r="A24" s="809" t="s">
        <v>377</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
      <c r="A25" s="726" t="s">
        <v>378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356</v>
      </c>
      <c r="B26" s="729"/>
      <c r="C26" s="729"/>
      <c r="D26" s="729"/>
      <c r="E26" s="729"/>
      <c r="F26" s="729"/>
      <c r="G26" s="729"/>
      <c r="H26" s="729"/>
      <c r="I26" s="729"/>
      <c r="J26" s="729"/>
      <c r="K26" s="729"/>
      <c r="L26" s="729"/>
      <c r="M26" s="729"/>
      <c r="N26" s="729"/>
      <c r="O26" s="729"/>
      <c r="P26" s="730"/>
      <c r="Q26" s="734" t="s">
        <v>379</v>
      </c>
      <c r="R26" s="735"/>
      <c r="S26" s="735"/>
      <c r="T26" s="735"/>
      <c r="U26" s="736"/>
      <c r="V26" s="734" t="s">
        <v>380</v>
      </c>
      <c r="W26" s="735"/>
      <c r="X26" s="735"/>
      <c r="Y26" s="735"/>
      <c r="Z26" s="736"/>
      <c r="AA26" s="734" t="s">
        <v>381</v>
      </c>
      <c r="AB26" s="735"/>
      <c r="AC26" s="735"/>
      <c r="AD26" s="735"/>
      <c r="AE26" s="735"/>
      <c r="AF26" s="815" t="s">
        <v>382</v>
      </c>
      <c r="AG26" s="816"/>
      <c r="AH26" s="816"/>
      <c r="AI26" s="816"/>
      <c r="AJ26" s="817"/>
      <c r="AK26" s="735" t="s">
        <v>383</v>
      </c>
      <c r="AL26" s="735"/>
      <c r="AM26" s="735"/>
      <c r="AN26" s="735"/>
      <c r="AO26" s="736"/>
      <c r="AP26" s="734" t="s">
        <v>384</v>
      </c>
      <c r="AQ26" s="735"/>
      <c r="AR26" s="735"/>
      <c r="AS26" s="735"/>
      <c r="AT26" s="736"/>
      <c r="AU26" s="734" t="s">
        <v>385</v>
      </c>
      <c r="AV26" s="735"/>
      <c r="AW26" s="735"/>
      <c r="AX26" s="735"/>
      <c r="AY26" s="736"/>
      <c r="AZ26" s="734" t="s">
        <v>386</v>
      </c>
      <c r="BA26" s="735"/>
      <c r="BB26" s="735"/>
      <c r="BC26" s="735"/>
      <c r="BD26" s="736"/>
      <c r="BE26" s="734" t="s">
        <v>363</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5">
        <v>1</v>
      </c>
      <c r="B28" s="750" t="s">
        <v>387</v>
      </c>
      <c r="C28" s="751"/>
      <c r="D28" s="751"/>
      <c r="E28" s="751"/>
      <c r="F28" s="751"/>
      <c r="G28" s="751"/>
      <c r="H28" s="751"/>
      <c r="I28" s="751"/>
      <c r="J28" s="751"/>
      <c r="K28" s="751"/>
      <c r="L28" s="751"/>
      <c r="M28" s="751"/>
      <c r="N28" s="751"/>
      <c r="O28" s="751"/>
      <c r="P28" s="752"/>
      <c r="Q28" s="823">
        <v>1508</v>
      </c>
      <c r="R28" s="824"/>
      <c r="S28" s="824"/>
      <c r="T28" s="824"/>
      <c r="U28" s="824"/>
      <c r="V28" s="824">
        <v>1446</v>
      </c>
      <c r="W28" s="824"/>
      <c r="X28" s="824"/>
      <c r="Y28" s="824"/>
      <c r="Z28" s="824"/>
      <c r="AA28" s="824">
        <v>62</v>
      </c>
      <c r="AB28" s="824"/>
      <c r="AC28" s="824"/>
      <c r="AD28" s="824"/>
      <c r="AE28" s="825"/>
      <c r="AF28" s="826">
        <v>62</v>
      </c>
      <c r="AG28" s="824"/>
      <c r="AH28" s="824"/>
      <c r="AI28" s="824"/>
      <c r="AJ28" s="827"/>
      <c r="AK28" s="828">
        <v>136</v>
      </c>
      <c r="AL28" s="829"/>
      <c r="AM28" s="829"/>
      <c r="AN28" s="829"/>
      <c r="AO28" s="829"/>
      <c r="AP28" s="829" t="s">
        <v>541</v>
      </c>
      <c r="AQ28" s="829"/>
      <c r="AR28" s="829"/>
      <c r="AS28" s="829"/>
      <c r="AT28" s="829"/>
      <c r="AU28" s="829" t="s">
        <v>541</v>
      </c>
      <c r="AV28" s="829"/>
      <c r="AW28" s="829"/>
      <c r="AX28" s="829"/>
      <c r="AY28" s="829"/>
      <c r="AZ28" s="830" t="s">
        <v>541</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5">
        <v>2</v>
      </c>
      <c r="B29" s="781" t="s">
        <v>388</v>
      </c>
      <c r="C29" s="782"/>
      <c r="D29" s="782"/>
      <c r="E29" s="782"/>
      <c r="F29" s="782"/>
      <c r="G29" s="782"/>
      <c r="H29" s="782"/>
      <c r="I29" s="782"/>
      <c r="J29" s="782"/>
      <c r="K29" s="782"/>
      <c r="L29" s="782"/>
      <c r="M29" s="782"/>
      <c r="N29" s="782"/>
      <c r="O29" s="782"/>
      <c r="P29" s="783"/>
      <c r="Q29" s="784">
        <v>2308</v>
      </c>
      <c r="R29" s="785"/>
      <c r="S29" s="785"/>
      <c r="T29" s="785"/>
      <c r="U29" s="785"/>
      <c r="V29" s="785">
        <v>2227</v>
      </c>
      <c r="W29" s="785"/>
      <c r="X29" s="785"/>
      <c r="Y29" s="785"/>
      <c r="Z29" s="785"/>
      <c r="AA29" s="785">
        <v>81</v>
      </c>
      <c r="AB29" s="785"/>
      <c r="AC29" s="785"/>
      <c r="AD29" s="785"/>
      <c r="AE29" s="786"/>
      <c r="AF29" s="787">
        <v>81</v>
      </c>
      <c r="AG29" s="788"/>
      <c r="AH29" s="788"/>
      <c r="AI29" s="788"/>
      <c r="AJ29" s="789"/>
      <c r="AK29" s="835">
        <v>345</v>
      </c>
      <c r="AL29" s="831"/>
      <c r="AM29" s="831"/>
      <c r="AN29" s="831"/>
      <c r="AO29" s="831"/>
      <c r="AP29" s="831" t="s">
        <v>541</v>
      </c>
      <c r="AQ29" s="831"/>
      <c r="AR29" s="831"/>
      <c r="AS29" s="831"/>
      <c r="AT29" s="831"/>
      <c r="AU29" s="831" t="s">
        <v>541</v>
      </c>
      <c r="AV29" s="831"/>
      <c r="AW29" s="831"/>
      <c r="AX29" s="831"/>
      <c r="AY29" s="831"/>
      <c r="AZ29" s="832" t="s">
        <v>541</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5">
        <v>3</v>
      </c>
      <c r="B30" s="781" t="s">
        <v>389</v>
      </c>
      <c r="C30" s="782"/>
      <c r="D30" s="782"/>
      <c r="E30" s="782"/>
      <c r="F30" s="782"/>
      <c r="G30" s="782"/>
      <c r="H30" s="782"/>
      <c r="I30" s="782"/>
      <c r="J30" s="782"/>
      <c r="K30" s="782"/>
      <c r="L30" s="782"/>
      <c r="M30" s="782"/>
      <c r="N30" s="782"/>
      <c r="O30" s="782"/>
      <c r="P30" s="783"/>
      <c r="Q30" s="784">
        <v>264</v>
      </c>
      <c r="R30" s="785"/>
      <c r="S30" s="785"/>
      <c r="T30" s="785"/>
      <c r="U30" s="785"/>
      <c r="V30" s="785">
        <v>263</v>
      </c>
      <c r="W30" s="785"/>
      <c r="X30" s="785"/>
      <c r="Y30" s="785"/>
      <c r="Z30" s="785"/>
      <c r="AA30" s="785">
        <v>1</v>
      </c>
      <c r="AB30" s="785"/>
      <c r="AC30" s="785"/>
      <c r="AD30" s="785"/>
      <c r="AE30" s="786"/>
      <c r="AF30" s="787">
        <v>1</v>
      </c>
      <c r="AG30" s="788"/>
      <c r="AH30" s="788"/>
      <c r="AI30" s="788"/>
      <c r="AJ30" s="789"/>
      <c r="AK30" s="835">
        <v>95</v>
      </c>
      <c r="AL30" s="831"/>
      <c r="AM30" s="831"/>
      <c r="AN30" s="831"/>
      <c r="AO30" s="831"/>
      <c r="AP30" s="831" t="s">
        <v>541</v>
      </c>
      <c r="AQ30" s="831"/>
      <c r="AR30" s="831"/>
      <c r="AS30" s="831"/>
      <c r="AT30" s="831"/>
      <c r="AU30" s="831" t="s">
        <v>541</v>
      </c>
      <c r="AV30" s="831"/>
      <c r="AW30" s="831"/>
      <c r="AX30" s="831"/>
      <c r="AY30" s="831"/>
      <c r="AZ30" s="832" t="s">
        <v>541</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5">
        <v>4</v>
      </c>
      <c r="B31" s="781" t="s">
        <v>390</v>
      </c>
      <c r="C31" s="782"/>
      <c r="D31" s="782"/>
      <c r="E31" s="782"/>
      <c r="F31" s="782"/>
      <c r="G31" s="782"/>
      <c r="H31" s="782"/>
      <c r="I31" s="782"/>
      <c r="J31" s="782"/>
      <c r="K31" s="782"/>
      <c r="L31" s="782"/>
      <c r="M31" s="782"/>
      <c r="N31" s="782"/>
      <c r="O31" s="782"/>
      <c r="P31" s="783"/>
      <c r="Q31" s="784">
        <v>578</v>
      </c>
      <c r="R31" s="785"/>
      <c r="S31" s="785"/>
      <c r="T31" s="785"/>
      <c r="U31" s="785"/>
      <c r="V31" s="785">
        <v>569</v>
      </c>
      <c r="W31" s="785"/>
      <c r="X31" s="785"/>
      <c r="Y31" s="785"/>
      <c r="Z31" s="785"/>
      <c r="AA31" s="785">
        <v>8</v>
      </c>
      <c r="AB31" s="785"/>
      <c r="AC31" s="785"/>
      <c r="AD31" s="785"/>
      <c r="AE31" s="786"/>
      <c r="AF31" s="787">
        <v>292</v>
      </c>
      <c r="AG31" s="788"/>
      <c r="AH31" s="788"/>
      <c r="AI31" s="788"/>
      <c r="AJ31" s="789"/>
      <c r="AK31" s="835">
        <v>144</v>
      </c>
      <c r="AL31" s="831"/>
      <c r="AM31" s="831"/>
      <c r="AN31" s="831"/>
      <c r="AO31" s="831"/>
      <c r="AP31" s="831">
        <v>2865</v>
      </c>
      <c r="AQ31" s="831"/>
      <c r="AR31" s="831"/>
      <c r="AS31" s="831"/>
      <c r="AT31" s="831"/>
      <c r="AU31" s="831">
        <v>874</v>
      </c>
      <c r="AV31" s="831"/>
      <c r="AW31" s="831"/>
      <c r="AX31" s="831"/>
      <c r="AY31" s="831"/>
      <c r="AZ31" s="832" t="s">
        <v>541</v>
      </c>
      <c r="BA31" s="832"/>
      <c r="BB31" s="832"/>
      <c r="BC31" s="832"/>
      <c r="BD31" s="832"/>
      <c r="BE31" s="833" t="s">
        <v>391</v>
      </c>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5">
        <v>5</v>
      </c>
      <c r="B32" s="781" t="s">
        <v>392</v>
      </c>
      <c r="C32" s="782"/>
      <c r="D32" s="782"/>
      <c r="E32" s="782"/>
      <c r="F32" s="782"/>
      <c r="G32" s="782"/>
      <c r="H32" s="782"/>
      <c r="I32" s="782"/>
      <c r="J32" s="782"/>
      <c r="K32" s="782"/>
      <c r="L32" s="782"/>
      <c r="M32" s="782"/>
      <c r="N32" s="782"/>
      <c r="O32" s="782"/>
      <c r="P32" s="783"/>
      <c r="Q32" s="784">
        <v>383</v>
      </c>
      <c r="R32" s="785"/>
      <c r="S32" s="785"/>
      <c r="T32" s="785"/>
      <c r="U32" s="785"/>
      <c r="V32" s="785">
        <v>495</v>
      </c>
      <c r="W32" s="785"/>
      <c r="X32" s="785"/>
      <c r="Y32" s="785"/>
      <c r="Z32" s="785"/>
      <c r="AA32" s="785">
        <v>-112</v>
      </c>
      <c r="AB32" s="785"/>
      <c r="AC32" s="785"/>
      <c r="AD32" s="785"/>
      <c r="AE32" s="786"/>
      <c r="AF32" s="787">
        <v>62</v>
      </c>
      <c r="AG32" s="788"/>
      <c r="AH32" s="788"/>
      <c r="AI32" s="788"/>
      <c r="AJ32" s="789"/>
      <c r="AK32" s="835">
        <v>260</v>
      </c>
      <c r="AL32" s="831"/>
      <c r="AM32" s="831"/>
      <c r="AN32" s="831"/>
      <c r="AO32" s="831"/>
      <c r="AP32" s="831">
        <v>1475</v>
      </c>
      <c r="AQ32" s="831"/>
      <c r="AR32" s="831"/>
      <c r="AS32" s="831"/>
      <c r="AT32" s="831"/>
      <c r="AU32" s="831">
        <v>1211</v>
      </c>
      <c r="AV32" s="831"/>
      <c r="AW32" s="831"/>
      <c r="AX32" s="831"/>
      <c r="AY32" s="831"/>
      <c r="AZ32" s="832" t="s">
        <v>541</v>
      </c>
      <c r="BA32" s="832"/>
      <c r="BB32" s="832"/>
      <c r="BC32" s="832"/>
      <c r="BD32" s="832"/>
      <c r="BE32" s="833" t="s">
        <v>391</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5">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393</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3" t="s">
        <v>375</v>
      </c>
      <c r="B63" s="790" t="s">
        <v>394</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499</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122</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396</v>
      </c>
      <c r="B66" s="729"/>
      <c r="C66" s="729"/>
      <c r="D66" s="729"/>
      <c r="E66" s="729"/>
      <c r="F66" s="729"/>
      <c r="G66" s="729"/>
      <c r="H66" s="729"/>
      <c r="I66" s="729"/>
      <c r="J66" s="729"/>
      <c r="K66" s="729"/>
      <c r="L66" s="729"/>
      <c r="M66" s="729"/>
      <c r="N66" s="729"/>
      <c r="O66" s="729"/>
      <c r="P66" s="730"/>
      <c r="Q66" s="734" t="s">
        <v>379</v>
      </c>
      <c r="R66" s="735"/>
      <c r="S66" s="735"/>
      <c r="T66" s="735"/>
      <c r="U66" s="736"/>
      <c r="V66" s="734" t="s">
        <v>380</v>
      </c>
      <c r="W66" s="735"/>
      <c r="X66" s="735"/>
      <c r="Y66" s="735"/>
      <c r="Z66" s="736"/>
      <c r="AA66" s="734" t="s">
        <v>381</v>
      </c>
      <c r="AB66" s="735"/>
      <c r="AC66" s="735"/>
      <c r="AD66" s="735"/>
      <c r="AE66" s="736"/>
      <c r="AF66" s="855" t="s">
        <v>382</v>
      </c>
      <c r="AG66" s="816"/>
      <c r="AH66" s="816"/>
      <c r="AI66" s="816"/>
      <c r="AJ66" s="856"/>
      <c r="AK66" s="734" t="s">
        <v>383</v>
      </c>
      <c r="AL66" s="729"/>
      <c r="AM66" s="729"/>
      <c r="AN66" s="729"/>
      <c r="AO66" s="730"/>
      <c r="AP66" s="734" t="s">
        <v>384</v>
      </c>
      <c r="AQ66" s="735"/>
      <c r="AR66" s="735"/>
      <c r="AS66" s="735"/>
      <c r="AT66" s="736"/>
      <c r="AU66" s="734" t="s">
        <v>397</v>
      </c>
      <c r="AV66" s="735"/>
      <c r="AW66" s="735"/>
      <c r="AX66" s="735"/>
      <c r="AY66" s="736"/>
      <c r="AZ66" s="734" t="s">
        <v>363</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36.75" customHeight="1" thickTop="1" x14ac:dyDescent="0.15">
      <c r="A68" s="219">
        <v>1</v>
      </c>
      <c r="B68" s="870" t="s">
        <v>542</v>
      </c>
      <c r="C68" s="871"/>
      <c r="D68" s="871"/>
      <c r="E68" s="871"/>
      <c r="F68" s="871"/>
      <c r="G68" s="871"/>
      <c r="H68" s="871"/>
      <c r="I68" s="871"/>
      <c r="J68" s="871"/>
      <c r="K68" s="871"/>
      <c r="L68" s="871"/>
      <c r="M68" s="871"/>
      <c r="N68" s="871"/>
      <c r="O68" s="871"/>
      <c r="P68" s="872"/>
      <c r="Q68" s="873">
        <v>1409</v>
      </c>
      <c r="R68" s="867"/>
      <c r="S68" s="867"/>
      <c r="T68" s="867"/>
      <c r="U68" s="867"/>
      <c r="V68" s="867">
        <v>1392</v>
      </c>
      <c r="W68" s="867"/>
      <c r="X68" s="867"/>
      <c r="Y68" s="867"/>
      <c r="Z68" s="867"/>
      <c r="AA68" s="867">
        <v>17</v>
      </c>
      <c r="AB68" s="867"/>
      <c r="AC68" s="867"/>
      <c r="AD68" s="867"/>
      <c r="AE68" s="867"/>
      <c r="AF68" s="867" t="s">
        <v>555</v>
      </c>
      <c r="AG68" s="867"/>
      <c r="AH68" s="867"/>
      <c r="AI68" s="867"/>
      <c r="AJ68" s="867"/>
      <c r="AK68" s="867" t="s">
        <v>555</v>
      </c>
      <c r="AL68" s="867"/>
      <c r="AM68" s="867"/>
      <c r="AN68" s="867"/>
      <c r="AO68" s="867"/>
      <c r="AP68" s="867" t="s">
        <v>555</v>
      </c>
      <c r="AQ68" s="867"/>
      <c r="AR68" s="867"/>
      <c r="AS68" s="867"/>
      <c r="AT68" s="867"/>
      <c r="AU68" s="867" t="s">
        <v>555</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36.75" customHeight="1" x14ac:dyDescent="0.15">
      <c r="A69" s="221">
        <v>2</v>
      </c>
      <c r="B69" s="874" t="s">
        <v>543</v>
      </c>
      <c r="C69" s="875"/>
      <c r="D69" s="875"/>
      <c r="E69" s="875"/>
      <c r="F69" s="875"/>
      <c r="G69" s="875"/>
      <c r="H69" s="875"/>
      <c r="I69" s="875"/>
      <c r="J69" s="875"/>
      <c r="K69" s="875"/>
      <c r="L69" s="875"/>
      <c r="M69" s="875"/>
      <c r="N69" s="875"/>
      <c r="O69" s="875"/>
      <c r="P69" s="876"/>
      <c r="Q69" s="877">
        <v>1106</v>
      </c>
      <c r="R69" s="831"/>
      <c r="S69" s="831"/>
      <c r="T69" s="831"/>
      <c r="U69" s="831"/>
      <c r="V69" s="831">
        <v>1056</v>
      </c>
      <c r="W69" s="831"/>
      <c r="X69" s="831"/>
      <c r="Y69" s="831"/>
      <c r="Z69" s="831"/>
      <c r="AA69" s="831">
        <v>50</v>
      </c>
      <c r="AB69" s="831"/>
      <c r="AC69" s="831"/>
      <c r="AD69" s="831"/>
      <c r="AE69" s="831"/>
      <c r="AF69" s="831" t="s">
        <v>555</v>
      </c>
      <c r="AG69" s="831"/>
      <c r="AH69" s="831"/>
      <c r="AI69" s="831"/>
      <c r="AJ69" s="831"/>
      <c r="AK69" s="831" t="s">
        <v>555</v>
      </c>
      <c r="AL69" s="831"/>
      <c r="AM69" s="831"/>
      <c r="AN69" s="831"/>
      <c r="AO69" s="831"/>
      <c r="AP69" s="831" t="s">
        <v>555</v>
      </c>
      <c r="AQ69" s="831"/>
      <c r="AR69" s="831"/>
      <c r="AS69" s="831"/>
      <c r="AT69" s="831"/>
      <c r="AU69" s="831" t="s">
        <v>555</v>
      </c>
      <c r="AV69" s="831"/>
      <c r="AW69" s="831"/>
      <c r="AX69" s="831"/>
      <c r="AY69" s="831"/>
      <c r="AZ69" s="833"/>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36.75" customHeight="1" x14ac:dyDescent="0.15">
      <c r="A70" s="221">
        <v>3</v>
      </c>
      <c r="B70" s="874" t="s">
        <v>544</v>
      </c>
      <c r="C70" s="875"/>
      <c r="D70" s="875"/>
      <c r="E70" s="875"/>
      <c r="F70" s="875"/>
      <c r="G70" s="875"/>
      <c r="H70" s="875"/>
      <c r="I70" s="875"/>
      <c r="J70" s="875"/>
      <c r="K70" s="875"/>
      <c r="L70" s="875"/>
      <c r="M70" s="875"/>
      <c r="N70" s="875"/>
      <c r="O70" s="875"/>
      <c r="P70" s="876"/>
      <c r="Q70" s="877">
        <v>8445</v>
      </c>
      <c r="R70" s="831"/>
      <c r="S70" s="831"/>
      <c r="T70" s="831"/>
      <c r="U70" s="831"/>
      <c r="V70" s="831">
        <v>6617</v>
      </c>
      <c r="W70" s="831"/>
      <c r="X70" s="831"/>
      <c r="Y70" s="831"/>
      <c r="Z70" s="831"/>
      <c r="AA70" s="831">
        <v>1828</v>
      </c>
      <c r="AB70" s="831"/>
      <c r="AC70" s="831"/>
      <c r="AD70" s="831"/>
      <c r="AE70" s="831"/>
      <c r="AF70" s="831" t="s">
        <v>555</v>
      </c>
      <c r="AG70" s="831"/>
      <c r="AH70" s="831"/>
      <c r="AI70" s="831"/>
      <c r="AJ70" s="831"/>
      <c r="AK70" s="831">
        <v>14</v>
      </c>
      <c r="AL70" s="831"/>
      <c r="AM70" s="831"/>
      <c r="AN70" s="831"/>
      <c r="AO70" s="831"/>
      <c r="AP70" s="831" t="s">
        <v>555</v>
      </c>
      <c r="AQ70" s="831"/>
      <c r="AR70" s="831"/>
      <c r="AS70" s="831"/>
      <c r="AT70" s="831"/>
      <c r="AU70" s="831" t="s">
        <v>555</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36.75" customHeight="1" x14ac:dyDescent="0.15">
      <c r="A71" s="221">
        <v>4</v>
      </c>
      <c r="B71" s="874" t="s">
        <v>545</v>
      </c>
      <c r="C71" s="875"/>
      <c r="D71" s="875"/>
      <c r="E71" s="875"/>
      <c r="F71" s="875"/>
      <c r="G71" s="875"/>
      <c r="H71" s="875"/>
      <c r="I71" s="875"/>
      <c r="J71" s="875"/>
      <c r="K71" s="875"/>
      <c r="L71" s="875"/>
      <c r="M71" s="875"/>
      <c r="N71" s="875"/>
      <c r="O71" s="875"/>
      <c r="P71" s="876"/>
      <c r="Q71" s="877">
        <v>1514</v>
      </c>
      <c r="R71" s="831"/>
      <c r="S71" s="831"/>
      <c r="T71" s="831"/>
      <c r="U71" s="831"/>
      <c r="V71" s="831">
        <v>1513</v>
      </c>
      <c r="W71" s="831"/>
      <c r="X71" s="831"/>
      <c r="Y71" s="831"/>
      <c r="Z71" s="831"/>
      <c r="AA71" s="831">
        <v>1</v>
      </c>
      <c r="AB71" s="831"/>
      <c r="AC71" s="831"/>
      <c r="AD71" s="831"/>
      <c r="AE71" s="831"/>
      <c r="AF71" s="831" t="s">
        <v>555</v>
      </c>
      <c r="AG71" s="831"/>
      <c r="AH71" s="831"/>
      <c r="AI71" s="831"/>
      <c r="AJ71" s="831"/>
      <c r="AK71" s="831" t="s">
        <v>555</v>
      </c>
      <c r="AL71" s="831"/>
      <c r="AM71" s="831"/>
      <c r="AN71" s="831"/>
      <c r="AO71" s="831"/>
      <c r="AP71" s="831" t="s">
        <v>555</v>
      </c>
      <c r="AQ71" s="831"/>
      <c r="AR71" s="831"/>
      <c r="AS71" s="831"/>
      <c r="AT71" s="831"/>
      <c r="AU71" s="831" t="s">
        <v>555</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36.75" customHeight="1" x14ac:dyDescent="0.15">
      <c r="A72" s="221">
        <v>5</v>
      </c>
      <c r="B72" s="874" t="s">
        <v>546</v>
      </c>
      <c r="C72" s="875"/>
      <c r="D72" s="875"/>
      <c r="E72" s="875"/>
      <c r="F72" s="875"/>
      <c r="G72" s="875"/>
      <c r="H72" s="875"/>
      <c r="I72" s="875"/>
      <c r="J72" s="875"/>
      <c r="K72" s="875"/>
      <c r="L72" s="875"/>
      <c r="M72" s="875"/>
      <c r="N72" s="875"/>
      <c r="O72" s="875"/>
      <c r="P72" s="876"/>
      <c r="Q72" s="877">
        <v>2</v>
      </c>
      <c r="R72" s="831"/>
      <c r="S72" s="831"/>
      <c r="T72" s="831"/>
      <c r="U72" s="831"/>
      <c r="V72" s="831">
        <v>0</v>
      </c>
      <c r="W72" s="831"/>
      <c r="X72" s="831"/>
      <c r="Y72" s="831"/>
      <c r="Z72" s="831"/>
      <c r="AA72" s="831">
        <v>2</v>
      </c>
      <c r="AB72" s="831"/>
      <c r="AC72" s="831"/>
      <c r="AD72" s="831"/>
      <c r="AE72" s="831"/>
      <c r="AF72" s="831" t="s">
        <v>555</v>
      </c>
      <c r="AG72" s="831"/>
      <c r="AH72" s="831"/>
      <c r="AI72" s="831"/>
      <c r="AJ72" s="831"/>
      <c r="AK72" s="831" t="s">
        <v>555</v>
      </c>
      <c r="AL72" s="831"/>
      <c r="AM72" s="831"/>
      <c r="AN72" s="831"/>
      <c r="AO72" s="831"/>
      <c r="AP72" s="831" t="s">
        <v>555</v>
      </c>
      <c r="AQ72" s="831"/>
      <c r="AR72" s="831"/>
      <c r="AS72" s="831"/>
      <c r="AT72" s="831"/>
      <c r="AU72" s="831" t="s">
        <v>555</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36.75" customHeight="1" x14ac:dyDescent="0.15">
      <c r="A73" s="221">
        <v>6</v>
      </c>
      <c r="B73" s="874" t="s">
        <v>547</v>
      </c>
      <c r="C73" s="875"/>
      <c r="D73" s="875"/>
      <c r="E73" s="875"/>
      <c r="F73" s="875"/>
      <c r="G73" s="875"/>
      <c r="H73" s="875"/>
      <c r="I73" s="875"/>
      <c r="J73" s="875"/>
      <c r="K73" s="875"/>
      <c r="L73" s="875"/>
      <c r="M73" s="875"/>
      <c r="N73" s="875"/>
      <c r="O73" s="875"/>
      <c r="P73" s="876"/>
      <c r="Q73" s="877">
        <v>53</v>
      </c>
      <c r="R73" s="831"/>
      <c r="S73" s="831"/>
      <c r="T73" s="831"/>
      <c r="U73" s="831"/>
      <c r="V73" s="831">
        <v>29</v>
      </c>
      <c r="W73" s="831"/>
      <c r="X73" s="831"/>
      <c r="Y73" s="831"/>
      <c r="Z73" s="831"/>
      <c r="AA73" s="831">
        <v>24</v>
      </c>
      <c r="AB73" s="831"/>
      <c r="AC73" s="831"/>
      <c r="AD73" s="831"/>
      <c r="AE73" s="831"/>
      <c r="AF73" s="831" t="s">
        <v>555</v>
      </c>
      <c r="AG73" s="831"/>
      <c r="AH73" s="831"/>
      <c r="AI73" s="831"/>
      <c r="AJ73" s="831"/>
      <c r="AK73" s="831" t="s">
        <v>555</v>
      </c>
      <c r="AL73" s="831"/>
      <c r="AM73" s="831"/>
      <c r="AN73" s="831"/>
      <c r="AO73" s="831"/>
      <c r="AP73" s="831" t="s">
        <v>555</v>
      </c>
      <c r="AQ73" s="831"/>
      <c r="AR73" s="831"/>
      <c r="AS73" s="831"/>
      <c r="AT73" s="831"/>
      <c r="AU73" s="831" t="s">
        <v>555</v>
      </c>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36.75" customHeight="1" x14ac:dyDescent="0.15">
      <c r="A74" s="221">
        <v>7</v>
      </c>
      <c r="B74" s="874" t="s">
        <v>548</v>
      </c>
      <c r="C74" s="875"/>
      <c r="D74" s="875"/>
      <c r="E74" s="875"/>
      <c r="F74" s="875"/>
      <c r="G74" s="875"/>
      <c r="H74" s="875"/>
      <c r="I74" s="875"/>
      <c r="J74" s="875"/>
      <c r="K74" s="875"/>
      <c r="L74" s="875"/>
      <c r="M74" s="875"/>
      <c r="N74" s="875"/>
      <c r="O74" s="875"/>
      <c r="P74" s="876"/>
      <c r="Q74" s="877">
        <v>43</v>
      </c>
      <c r="R74" s="831"/>
      <c r="S74" s="831"/>
      <c r="T74" s="831"/>
      <c r="U74" s="831"/>
      <c r="V74" s="831">
        <v>42</v>
      </c>
      <c r="W74" s="831"/>
      <c r="X74" s="831"/>
      <c r="Y74" s="831"/>
      <c r="Z74" s="831"/>
      <c r="AA74" s="831">
        <v>1</v>
      </c>
      <c r="AB74" s="831"/>
      <c r="AC74" s="831"/>
      <c r="AD74" s="831"/>
      <c r="AE74" s="831"/>
      <c r="AF74" s="831" t="s">
        <v>555</v>
      </c>
      <c r="AG74" s="831"/>
      <c r="AH74" s="831"/>
      <c r="AI74" s="831"/>
      <c r="AJ74" s="831"/>
      <c r="AK74" s="831" t="s">
        <v>555</v>
      </c>
      <c r="AL74" s="831"/>
      <c r="AM74" s="831"/>
      <c r="AN74" s="831"/>
      <c r="AO74" s="831"/>
      <c r="AP74" s="831" t="s">
        <v>555</v>
      </c>
      <c r="AQ74" s="831"/>
      <c r="AR74" s="831"/>
      <c r="AS74" s="831"/>
      <c r="AT74" s="831"/>
      <c r="AU74" s="831" t="s">
        <v>555</v>
      </c>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36.75" customHeight="1" x14ac:dyDescent="0.15">
      <c r="A75" s="221">
        <v>8</v>
      </c>
      <c r="B75" s="874" t="s">
        <v>549</v>
      </c>
      <c r="C75" s="875"/>
      <c r="D75" s="875"/>
      <c r="E75" s="875"/>
      <c r="F75" s="875"/>
      <c r="G75" s="875"/>
      <c r="H75" s="875"/>
      <c r="I75" s="875"/>
      <c r="J75" s="875"/>
      <c r="K75" s="875"/>
      <c r="L75" s="875"/>
      <c r="M75" s="875"/>
      <c r="N75" s="875"/>
      <c r="O75" s="875"/>
      <c r="P75" s="876"/>
      <c r="Q75" s="878">
        <v>997</v>
      </c>
      <c r="R75" s="879"/>
      <c r="S75" s="879"/>
      <c r="T75" s="879"/>
      <c r="U75" s="835"/>
      <c r="V75" s="880">
        <v>947</v>
      </c>
      <c r="W75" s="879"/>
      <c r="X75" s="879"/>
      <c r="Y75" s="879"/>
      <c r="Z75" s="835"/>
      <c r="AA75" s="880">
        <v>50</v>
      </c>
      <c r="AB75" s="879"/>
      <c r="AC75" s="879"/>
      <c r="AD75" s="879"/>
      <c r="AE75" s="835"/>
      <c r="AF75" s="880">
        <v>50</v>
      </c>
      <c r="AG75" s="879"/>
      <c r="AH75" s="879"/>
      <c r="AI75" s="879"/>
      <c r="AJ75" s="835"/>
      <c r="AK75" s="880" t="s">
        <v>555</v>
      </c>
      <c r="AL75" s="879"/>
      <c r="AM75" s="879"/>
      <c r="AN75" s="879"/>
      <c r="AO75" s="835"/>
      <c r="AP75" s="880" t="s">
        <v>555</v>
      </c>
      <c r="AQ75" s="879"/>
      <c r="AR75" s="879"/>
      <c r="AS75" s="879"/>
      <c r="AT75" s="835"/>
      <c r="AU75" s="880" t="s">
        <v>555</v>
      </c>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36.75" customHeight="1" x14ac:dyDescent="0.15">
      <c r="A76" s="221">
        <v>9</v>
      </c>
      <c r="B76" s="874" t="s">
        <v>550</v>
      </c>
      <c r="C76" s="875"/>
      <c r="D76" s="875"/>
      <c r="E76" s="875"/>
      <c r="F76" s="875"/>
      <c r="G76" s="875"/>
      <c r="H76" s="875"/>
      <c r="I76" s="875"/>
      <c r="J76" s="875"/>
      <c r="K76" s="875"/>
      <c r="L76" s="875"/>
      <c r="M76" s="875"/>
      <c r="N76" s="875"/>
      <c r="O76" s="875"/>
      <c r="P76" s="876"/>
      <c r="Q76" s="878">
        <v>259339</v>
      </c>
      <c r="R76" s="879"/>
      <c r="S76" s="879"/>
      <c r="T76" s="879"/>
      <c r="U76" s="835"/>
      <c r="V76" s="880">
        <v>254515</v>
      </c>
      <c r="W76" s="879"/>
      <c r="X76" s="879"/>
      <c r="Y76" s="879"/>
      <c r="Z76" s="835"/>
      <c r="AA76" s="880">
        <v>4824</v>
      </c>
      <c r="AB76" s="879"/>
      <c r="AC76" s="879"/>
      <c r="AD76" s="879"/>
      <c r="AE76" s="835"/>
      <c r="AF76" s="880">
        <v>4824</v>
      </c>
      <c r="AG76" s="879"/>
      <c r="AH76" s="879"/>
      <c r="AI76" s="879"/>
      <c r="AJ76" s="835"/>
      <c r="AK76" s="880">
        <v>1141</v>
      </c>
      <c r="AL76" s="879"/>
      <c r="AM76" s="879"/>
      <c r="AN76" s="879"/>
      <c r="AO76" s="835"/>
      <c r="AP76" s="880" t="s">
        <v>555</v>
      </c>
      <c r="AQ76" s="879"/>
      <c r="AR76" s="879"/>
      <c r="AS76" s="879"/>
      <c r="AT76" s="835"/>
      <c r="AU76" s="880" t="s">
        <v>555</v>
      </c>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1">
        <v>10</v>
      </c>
      <c r="B77" s="881"/>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1">
        <v>11</v>
      </c>
      <c r="B78" s="881"/>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1">
        <v>12</v>
      </c>
      <c r="B79" s="881"/>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1">
        <v>13</v>
      </c>
      <c r="B80" s="881"/>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1">
        <v>14</v>
      </c>
      <c r="B81" s="881"/>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1">
        <v>15</v>
      </c>
      <c r="B82" s="881"/>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1">
        <v>16</v>
      </c>
      <c r="B83" s="881"/>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1">
        <v>17</v>
      </c>
      <c r="B84" s="881"/>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1">
        <v>18</v>
      </c>
      <c r="B85" s="881"/>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1">
        <v>19</v>
      </c>
      <c r="B86" s="881"/>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7">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3" t="s">
        <v>375</v>
      </c>
      <c r="B88" s="790" t="s">
        <v>398</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90" t="s">
        <v>399</v>
      </c>
      <c r="BS102" s="791"/>
      <c r="BT102" s="791"/>
      <c r="BU102" s="791"/>
      <c r="BV102" s="791"/>
      <c r="BW102" s="791"/>
      <c r="BX102" s="791"/>
      <c r="BY102" s="791"/>
      <c r="BZ102" s="791"/>
      <c r="CA102" s="791"/>
      <c r="CB102" s="791"/>
      <c r="CC102" s="791"/>
      <c r="CD102" s="791"/>
      <c r="CE102" s="791"/>
      <c r="CF102" s="791"/>
      <c r="CG102" s="792"/>
      <c r="CH102" s="889"/>
      <c r="CI102" s="890"/>
      <c r="CJ102" s="890"/>
      <c r="CK102" s="890"/>
      <c r="CL102" s="891"/>
      <c r="CM102" s="889"/>
      <c r="CN102" s="890"/>
      <c r="CO102" s="890"/>
      <c r="CP102" s="890"/>
      <c r="CQ102" s="891"/>
      <c r="CR102" s="892"/>
      <c r="CS102" s="853"/>
      <c r="CT102" s="853"/>
      <c r="CU102" s="853"/>
      <c r="CV102" s="893"/>
      <c r="CW102" s="892"/>
      <c r="CX102" s="853"/>
      <c r="CY102" s="853"/>
      <c r="CZ102" s="853"/>
      <c r="DA102" s="893"/>
      <c r="DB102" s="892"/>
      <c r="DC102" s="853"/>
      <c r="DD102" s="853"/>
      <c r="DE102" s="853"/>
      <c r="DF102" s="893"/>
      <c r="DG102" s="892"/>
      <c r="DH102" s="853"/>
      <c r="DI102" s="853"/>
      <c r="DJ102" s="853"/>
      <c r="DK102" s="893"/>
      <c r="DL102" s="892"/>
      <c r="DM102" s="853"/>
      <c r="DN102" s="853"/>
      <c r="DO102" s="853"/>
      <c r="DP102" s="893"/>
      <c r="DQ102" s="892"/>
      <c r="DR102" s="853"/>
      <c r="DS102" s="853"/>
      <c r="DT102" s="853"/>
      <c r="DU102" s="893"/>
      <c r="DV102" s="790"/>
      <c r="DW102" s="791"/>
      <c r="DX102" s="791"/>
      <c r="DY102" s="791"/>
      <c r="DZ102" s="91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7" t="s">
        <v>400</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8" t="s">
        <v>401</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9" t="s">
        <v>404</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405</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2" customFormat="1" ht="26.25" customHeight="1" x14ac:dyDescent="0.15">
      <c r="A109" s="914" t="s">
        <v>406</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407</v>
      </c>
      <c r="AB109" s="895"/>
      <c r="AC109" s="895"/>
      <c r="AD109" s="895"/>
      <c r="AE109" s="896"/>
      <c r="AF109" s="894" t="s">
        <v>408</v>
      </c>
      <c r="AG109" s="895"/>
      <c r="AH109" s="895"/>
      <c r="AI109" s="895"/>
      <c r="AJ109" s="896"/>
      <c r="AK109" s="894" t="s">
        <v>293</v>
      </c>
      <c r="AL109" s="895"/>
      <c r="AM109" s="895"/>
      <c r="AN109" s="895"/>
      <c r="AO109" s="896"/>
      <c r="AP109" s="894" t="s">
        <v>409</v>
      </c>
      <c r="AQ109" s="895"/>
      <c r="AR109" s="895"/>
      <c r="AS109" s="895"/>
      <c r="AT109" s="897"/>
      <c r="AU109" s="914" t="s">
        <v>406</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407</v>
      </c>
      <c r="BR109" s="895"/>
      <c r="BS109" s="895"/>
      <c r="BT109" s="895"/>
      <c r="BU109" s="896"/>
      <c r="BV109" s="894" t="s">
        <v>408</v>
      </c>
      <c r="BW109" s="895"/>
      <c r="BX109" s="895"/>
      <c r="BY109" s="895"/>
      <c r="BZ109" s="896"/>
      <c r="CA109" s="894" t="s">
        <v>293</v>
      </c>
      <c r="CB109" s="895"/>
      <c r="CC109" s="895"/>
      <c r="CD109" s="895"/>
      <c r="CE109" s="896"/>
      <c r="CF109" s="915" t="s">
        <v>409</v>
      </c>
      <c r="CG109" s="915"/>
      <c r="CH109" s="915"/>
      <c r="CI109" s="915"/>
      <c r="CJ109" s="915"/>
      <c r="CK109" s="894" t="s">
        <v>410</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407</v>
      </c>
      <c r="DH109" s="895"/>
      <c r="DI109" s="895"/>
      <c r="DJ109" s="895"/>
      <c r="DK109" s="896"/>
      <c r="DL109" s="894" t="s">
        <v>408</v>
      </c>
      <c r="DM109" s="895"/>
      <c r="DN109" s="895"/>
      <c r="DO109" s="895"/>
      <c r="DP109" s="896"/>
      <c r="DQ109" s="894" t="s">
        <v>293</v>
      </c>
      <c r="DR109" s="895"/>
      <c r="DS109" s="895"/>
      <c r="DT109" s="895"/>
      <c r="DU109" s="896"/>
      <c r="DV109" s="894" t="s">
        <v>409</v>
      </c>
      <c r="DW109" s="895"/>
      <c r="DX109" s="895"/>
      <c r="DY109" s="895"/>
      <c r="DZ109" s="897"/>
    </row>
    <row r="110" spans="1:131" s="212" customFormat="1" ht="26.25" customHeight="1" x14ac:dyDescent="0.15">
      <c r="A110" s="898" t="s">
        <v>411</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1689526</v>
      </c>
      <c r="AB110" s="902"/>
      <c r="AC110" s="902"/>
      <c r="AD110" s="902"/>
      <c r="AE110" s="903"/>
      <c r="AF110" s="904">
        <v>1663988</v>
      </c>
      <c r="AG110" s="902"/>
      <c r="AH110" s="902"/>
      <c r="AI110" s="902"/>
      <c r="AJ110" s="903"/>
      <c r="AK110" s="904">
        <v>1576623</v>
      </c>
      <c r="AL110" s="902"/>
      <c r="AM110" s="902"/>
      <c r="AN110" s="902"/>
      <c r="AO110" s="903"/>
      <c r="AP110" s="905">
        <v>22.6</v>
      </c>
      <c r="AQ110" s="906"/>
      <c r="AR110" s="906"/>
      <c r="AS110" s="906"/>
      <c r="AT110" s="907"/>
      <c r="AU110" s="908" t="s">
        <v>69</v>
      </c>
      <c r="AV110" s="909"/>
      <c r="AW110" s="909"/>
      <c r="AX110" s="909"/>
      <c r="AY110" s="909"/>
      <c r="AZ110" s="931" t="s">
        <v>412</v>
      </c>
      <c r="BA110" s="899"/>
      <c r="BB110" s="899"/>
      <c r="BC110" s="899"/>
      <c r="BD110" s="899"/>
      <c r="BE110" s="899"/>
      <c r="BF110" s="899"/>
      <c r="BG110" s="899"/>
      <c r="BH110" s="899"/>
      <c r="BI110" s="899"/>
      <c r="BJ110" s="899"/>
      <c r="BK110" s="899"/>
      <c r="BL110" s="899"/>
      <c r="BM110" s="899"/>
      <c r="BN110" s="899"/>
      <c r="BO110" s="899"/>
      <c r="BP110" s="900"/>
      <c r="BQ110" s="932">
        <v>16413305</v>
      </c>
      <c r="BR110" s="933"/>
      <c r="BS110" s="933"/>
      <c r="BT110" s="933"/>
      <c r="BU110" s="933"/>
      <c r="BV110" s="933">
        <v>16218534</v>
      </c>
      <c r="BW110" s="933"/>
      <c r="BX110" s="933"/>
      <c r="BY110" s="933"/>
      <c r="BZ110" s="933"/>
      <c r="CA110" s="933">
        <v>16047515</v>
      </c>
      <c r="CB110" s="933"/>
      <c r="CC110" s="933"/>
      <c r="CD110" s="933"/>
      <c r="CE110" s="933"/>
      <c r="CF110" s="946">
        <v>229.5</v>
      </c>
      <c r="CG110" s="947"/>
      <c r="CH110" s="947"/>
      <c r="CI110" s="947"/>
      <c r="CJ110" s="947"/>
      <c r="CK110" s="948" t="s">
        <v>413</v>
      </c>
      <c r="CL110" s="949"/>
      <c r="CM110" s="931" t="s">
        <v>414</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2" customFormat="1" ht="26.25" customHeight="1" x14ac:dyDescent="0.15">
      <c r="A111" s="936" t="s">
        <v>415</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416</v>
      </c>
      <c r="BA111" s="925"/>
      <c r="BB111" s="925"/>
      <c r="BC111" s="925"/>
      <c r="BD111" s="925"/>
      <c r="BE111" s="925"/>
      <c r="BF111" s="925"/>
      <c r="BG111" s="925"/>
      <c r="BH111" s="925"/>
      <c r="BI111" s="925"/>
      <c r="BJ111" s="925"/>
      <c r="BK111" s="925"/>
      <c r="BL111" s="925"/>
      <c r="BM111" s="925"/>
      <c r="BN111" s="925"/>
      <c r="BO111" s="925"/>
      <c r="BP111" s="926"/>
      <c r="BQ111" s="927">
        <v>29597</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417</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2" customFormat="1" ht="26.25" customHeight="1" x14ac:dyDescent="0.15">
      <c r="A112" s="954" t="s">
        <v>418</v>
      </c>
      <c r="B112" s="955"/>
      <c r="C112" s="925" t="s">
        <v>419</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420</v>
      </c>
      <c r="BA112" s="925"/>
      <c r="BB112" s="925"/>
      <c r="BC112" s="925"/>
      <c r="BD112" s="925"/>
      <c r="BE112" s="925"/>
      <c r="BF112" s="925"/>
      <c r="BG112" s="925"/>
      <c r="BH112" s="925"/>
      <c r="BI112" s="925"/>
      <c r="BJ112" s="925"/>
      <c r="BK112" s="925"/>
      <c r="BL112" s="925"/>
      <c r="BM112" s="925"/>
      <c r="BN112" s="925"/>
      <c r="BO112" s="925"/>
      <c r="BP112" s="926"/>
      <c r="BQ112" s="927">
        <v>3020905</v>
      </c>
      <c r="BR112" s="928"/>
      <c r="BS112" s="928"/>
      <c r="BT112" s="928"/>
      <c r="BU112" s="928"/>
      <c r="BV112" s="928">
        <v>2562585</v>
      </c>
      <c r="BW112" s="928"/>
      <c r="BX112" s="928"/>
      <c r="BY112" s="928"/>
      <c r="BZ112" s="928"/>
      <c r="CA112" s="928">
        <v>2259357</v>
      </c>
      <c r="CB112" s="928"/>
      <c r="CC112" s="928"/>
      <c r="CD112" s="928"/>
      <c r="CE112" s="928"/>
      <c r="CF112" s="922">
        <v>32.299999999999997</v>
      </c>
      <c r="CG112" s="923"/>
      <c r="CH112" s="923"/>
      <c r="CI112" s="923"/>
      <c r="CJ112" s="923"/>
      <c r="CK112" s="950"/>
      <c r="CL112" s="951"/>
      <c r="CM112" s="924" t="s">
        <v>421</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2" customFormat="1" ht="26.25" customHeight="1" x14ac:dyDescent="0.15">
      <c r="A113" s="956"/>
      <c r="B113" s="957"/>
      <c r="C113" s="925" t="s">
        <v>422</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369036</v>
      </c>
      <c r="AB113" s="940"/>
      <c r="AC113" s="940"/>
      <c r="AD113" s="940"/>
      <c r="AE113" s="941"/>
      <c r="AF113" s="942">
        <v>285450</v>
      </c>
      <c r="AG113" s="940"/>
      <c r="AH113" s="940"/>
      <c r="AI113" s="940"/>
      <c r="AJ113" s="941"/>
      <c r="AK113" s="942">
        <v>255177</v>
      </c>
      <c r="AL113" s="940"/>
      <c r="AM113" s="940"/>
      <c r="AN113" s="940"/>
      <c r="AO113" s="941"/>
      <c r="AP113" s="943">
        <v>3.6</v>
      </c>
      <c r="AQ113" s="944"/>
      <c r="AR113" s="944"/>
      <c r="AS113" s="944"/>
      <c r="AT113" s="945"/>
      <c r="AU113" s="910"/>
      <c r="AV113" s="911"/>
      <c r="AW113" s="911"/>
      <c r="AX113" s="911"/>
      <c r="AY113" s="911"/>
      <c r="AZ113" s="924" t="s">
        <v>423</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424</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2" customFormat="1" ht="26.25" customHeight="1" x14ac:dyDescent="0.15">
      <c r="A114" s="956"/>
      <c r="B114" s="957"/>
      <c r="C114" s="925" t="s">
        <v>425</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426</v>
      </c>
      <c r="BA114" s="925"/>
      <c r="BB114" s="925"/>
      <c r="BC114" s="925"/>
      <c r="BD114" s="925"/>
      <c r="BE114" s="925"/>
      <c r="BF114" s="925"/>
      <c r="BG114" s="925"/>
      <c r="BH114" s="925"/>
      <c r="BI114" s="925"/>
      <c r="BJ114" s="925"/>
      <c r="BK114" s="925"/>
      <c r="BL114" s="925"/>
      <c r="BM114" s="925"/>
      <c r="BN114" s="925"/>
      <c r="BO114" s="925"/>
      <c r="BP114" s="926"/>
      <c r="BQ114" s="927">
        <v>1693201</v>
      </c>
      <c r="BR114" s="928"/>
      <c r="BS114" s="928"/>
      <c r="BT114" s="928"/>
      <c r="BU114" s="928"/>
      <c r="BV114" s="928">
        <v>1714102</v>
      </c>
      <c r="BW114" s="928"/>
      <c r="BX114" s="928"/>
      <c r="BY114" s="928"/>
      <c r="BZ114" s="928"/>
      <c r="CA114" s="928">
        <v>1749488</v>
      </c>
      <c r="CB114" s="928"/>
      <c r="CC114" s="928"/>
      <c r="CD114" s="928"/>
      <c r="CE114" s="928"/>
      <c r="CF114" s="922">
        <v>25</v>
      </c>
      <c r="CG114" s="923"/>
      <c r="CH114" s="923"/>
      <c r="CI114" s="923"/>
      <c r="CJ114" s="923"/>
      <c r="CK114" s="950"/>
      <c r="CL114" s="951"/>
      <c r="CM114" s="924" t="s">
        <v>427</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2" customFormat="1" ht="26.25" customHeight="1" x14ac:dyDescent="0.15">
      <c r="A115" s="956"/>
      <c r="B115" s="957"/>
      <c r="C115" s="925" t="s">
        <v>428</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29777</v>
      </c>
      <c r="AB115" s="940"/>
      <c r="AC115" s="940"/>
      <c r="AD115" s="940"/>
      <c r="AE115" s="941"/>
      <c r="AF115" s="942">
        <v>29596</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429</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430</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2" customFormat="1" ht="26.25" customHeight="1" x14ac:dyDescent="0.15">
      <c r="A116" s="958"/>
      <c r="B116" s="959"/>
      <c r="C116" s="967" t="s">
        <v>431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432</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433</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v>29597</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2" customFormat="1" ht="26.25" customHeight="1" x14ac:dyDescent="0.15">
      <c r="A117" s="914" t="s">
        <v>176</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434</v>
      </c>
      <c r="Z117" s="896"/>
      <c r="AA117" s="980">
        <v>2088339</v>
      </c>
      <c r="AB117" s="981"/>
      <c r="AC117" s="981"/>
      <c r="AD117" s="981"/>
      <c r="AE117" s="982"/>
      <c r="AF117" s="983">
        <v>1979034</v>
      </c>
      <c r="AG117" s="981"/>
      <c r="AH117" s="981"/>
      <c r="AI117" s="981"/>
      <c r="AJ117" s="982"/>
      <c r="AK117" s="983">
        <v>1831800</v>
      </c>
      <c r="AL117" s="981"/>
      <c r="AM117" s="981"/>
      <c r="AN117" s="981"/>
      <c r="AO117" s="982"/>
      <c r="AP117" s="984"/>
      <c r="AQ117" s="985"/>
      <c r="AR117" s="985"/>
      <c r="AS117" s="985"/>
      <c r="AT117" s="986"/>
      <c r="AU117" s="910"/>
      <c r="AV117" s="911"/>
      <c r="AW117" s="911"/>
      <c r="AX117" s="911"/>
      <c r="AY117" s="911"/>
      <c r="AZ117" s="976" t="s">
        <v>435</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436</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2" customFormat="1" ht="26.25" customHeight="1" x14ac:dyDescent="0.15">
      <c r="A118" s="914" t="s">
        <v>410</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407</v>
      </c>
      <c r="AB118" s="895"/>
      <c r="AC118" s="895"/>
      <c r="AD118" s="895"/>
      <c r="AE118" s="896"/>
      <c r="AF118" s="894" t="s">
        <v>408</v>
      </c>
      <c r="AG118" s="895"/>
      <c r="AH118" s="895"/>
      <c r="AI118" s="895"/>
      <c r="AJ118" s="896"/>
      <c r="AK118" s="894" t="s">
        <v>293</v>
      </c>
      <c r="AL118" s="895"/>
      <c r="AM118" s="895"/>
      <c r="AN118" s="895"/>
      <c r="AO118" s="896"/>
      <c r="AP118" s="972" t="s">
        <v>409</v>
      </c>
      <c r="AQ118" s="973"/>
      <c r="AR118" s="973"/>
      <c r="AS118" s="973"/>
      <c r="AT118" s="974"/>
      <c r="AU118" s="910"/>
      <c r="AV118" s="911"/>
      <c r="AW118" s="911"/>
      <c r="AX118" s="911"/>
      <c r="AY118" s="911"/>
      <c r="AZ118" s="975" t="s">
        <v>437</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438</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2" customFormat="1" ht="26.25" customHeight="1" x14ac:dyDescent="0.15">
      <c r="A119" s="1058" t="s">
        <v>413</v>
      </c>
      <c r="B119" s="949"/>
      <c r="C119" s="931" t="s">
        <v>414</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5" t="s">
        <v>176</v>
      </c>
      <c r="BA119" s="235"/>
      <c r="BB119" s="235"/>
      <c r="BC119" s="235"/>
      <c r="BD119" s="235"/>
      <c r="BE119" s="235"/>
      <c r="BF119" s="235"/>
      <c r="BG119" s="235"/>
      <c r="BH119" s="235"/>
      <c r="BI119" s="235"/>
      <c r="BJ119" s="235"/>
      <c r="BK119" s="235"/>
      <c r="BL119" s="235"/>
      <c r="BM119" s="235"/>
      <c r="BN119" s="235"/>
      <c r="BO119" s="979" t="s">
        <v>439</v>
      </c>
      <c r="BP119" s="1007"/>
      <c r="BQ119" s="1001">
        <v>21157008</v>
      </c>
      <c r="BR119" s="1002"/>
      <c r="BS119" s="1002"/>
      <c r="BT119" s="1002"/>
      <c r="BU119" s="1002"/>
      <c r="BV119" s="1002">
        <v>20495221</v>
      </c>
      <c r="BW119" s="1002"/>
      <c r="BX119" s="1002"/>
      <c r="BY119" s="1002"/>
      <c r="BZ119" s="1002"/>
      <c r="CA119" s="1002">
        <v>20056360</v>
      </c>
      <c r="CB119" s="1002"/>
      <c r="CC119" s="1002"/>
      <c r="CD119" s="1002"/>
      <c r="CE119" s="1002"/>
      <c r="CF119" s="1003"/>
      <c r="CG119" s="1004"/>
      <c r="CH119" s="1004"/>
      <c r="CI119" s="1004"/>
      <c r="CJ119" s="1005"/>
      <c r="CK119" s="952"/>
      <c r="CL119" s="953"/>
      <c r="CM119" s="975" t="s">
        <v>440</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2" customFormat="1" ht="26.25" customHeight="1" x14ac:dyDescent="0.15">
      <c r="A120" s="1059"/>
      <c r="B120" s="951"/>
      <c r="C120" s="924" t="s">
        <v>417</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441</v>
      </c>
      <c r="AV120" s="994"/>
      <c r="AW120" s="994"/>
      <c r="AX120" s="994"/>
      <c r="AY120" s="995"/>
      <c r="AZ120" s="931" t="s">
        <v>442</v>
      </c>
      <c r="BA120" s="899"/>
      <c r="BB120" s="899"/>
      <c r="BC120" s="899"/>
      <c r="BD120" s="899"/>
      <c r="BE120" s="899"/>
      <c r="BF120" s="899"/>
      <c r="BG120" s="899"/>
      <c r="BH120" s="899"/>
      <c r="BI120" s="899"/>
      <c r="BJ120" s="899"/>
      <c r="BK120" s="899"/>
      <c r="BL120" s="899"/>
      <c r="BM120" s="899"/>
      <c r="BN120" s="899"/>
      <c r="BO120" s="899"/>
      <c r="BP120" s="900"/>
      <c r="BQ120" s="932">
        <v>5088080</v>
      </c>
      <c r="BR120" s="933"/>
      <c r="BS120" s="933"/>
      <c r="BT120" s="933"/>
      <c r="BU120" s="933"/>
      <c r="BV120" s="933">
        <v>5339258</v>
      </c>
      <c r="BW120" s="933"/>
      <c r="BX120" s="933"/>
      <c r="BY120" s="933"/>
      <c r="BZ120" s="933"/>
      <c r="CA120" s="933">
        <v>5541652</v>
      </c>
      <c r="CB120" s="933"/>
      <c r="CC120" s="933"/>
      <c r="CD120" s="933"/>
      <c r="CE120" s="933"/>
      <c r="CF120" s="946">
        <v>79.3</v>
      </c>
      <c r="CG120" s="947"/>
      <c r="CH120" s="947"/>
      <c r="CI120" s="947"/>
      <c r="CJ120" s="947"/>
      <c r="CK120" s="1008" t="s">
        <v>443</v>
      </c>
      <c r="CL120" s="1009"/>
      <c r="CM120" s="1009"/>
      <c r="CN120" s="1009"/>
      <c r="CO120" s="1010"/>
      <c r="CP120" s="1016" t="s">
        <v>390</v>
      </c>
      <c r="CQ120" s="1017"/>
      <c r="CR120" s="1017"/>
      <c r="CS120" s="1017"/>
      <c r="CT120" s="1017"/>
      <c r="CU120" s="1017"/>
      <c r="CV120" s="1017"/>
      <c r="CW120" s="1017"/>
      <c r="CX120" s="1017"/>
      <c r="CY120" s="1017"/>
      <c r="CZ120" s="1017"/>
      <c r="DA120" s="1017"/>
      <c r="DB120" s="1017"/>
      <c r="DC120" s="1017"/>
      <c r="DD120" s="1017"/>
      <c r="DE120" s="1017"/>
      <c r="DF120" s="1018"/>
      <c r="DG120" s="932">
        <v>1307851</v>
      </c>
      <c r="DH120" s="933"/>
      <c r="DI120" s="933"/>
      <c r="DJ120" s="933"/>
      <c r="DK120" s="933"/>
      <c r="DL120" s="933">
        <v>1339459</v>
      </c>
      <c r="DM120" s="933"/>
      <c r="DN120" s="933"/>
      <c r="DO120" s="933"/>
      <c r="DP120" s="933"/>
      <c r="DQ120" s="933">
        <v>1346417</v>
      </c>
      <c r="DR120" s="933"/>
      <c r="DS120" s="933"/>
      <c r="DT120" s="933"/>
      <c r="DU120" s="933"/>
      <c r="DV120" s="934">
        <v>19.3</v>
      </c>
      <c r="DW120" s="934"/>
      <c r="DX120" s="934"/>
      <c r="DY120" s="934"/>
      <c r="DZ120" s="935"/>
    </row>
    <row r="121" spans="1:130" s="212" customFormat="1" ht="26.25" customHeight="1" x14ac:dyDescent="0.15">
      <c r="A121" s="1059"/>
      <c r="B121" s="951"/>
      <c r="C121" s="976" t="s">
        <v>444</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445</v>
      </c>
      <c r="BA121" s="925"/>
      <c r="BB121" s="925"/>
      <c r="BC121" s="925"/>
      <c r="BD121" s="925"/>
      <c r="BE121" s="925"/>
      <c r="BF121" s="925"/>
      <c r="BG121" s="925"/>
      <c r="BH121" s="925"/>
      <c r="BI121" s="925"/>
      <c r="BJ121" s="925"/>
      <c r="BK121" s="925"/>
      <c r="BL121" s="925"/>
      <c r="BM121" s="925"/>
      <c r="BN121" s="925"/>
      <c r="BO121" s="925"/>
      <c r="BP121" s="926"/>
      <c r="BQ121" s="927">
        <v>8986</v>
      </c>
      <c r="BR121" s="928"/>
      <c r="BS121" s="928"/>
      <c r="BT121" s="928"/>
      <c r="BU121" s="928"/>
      <c r="BV121" s="928">
        <v>2951</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1713054</v>
      </c>
      <c r="DH121" s="928"/>
      <c r="DI121" s="928"/>
      <c r="DJ121" s="928"/>
      <c r="DK121" s="928"/>
      <c r="DL121" s="928">
        <v>1223126</v>
      </c>
      <c r="DM121" s="928"/>
      <c r="DN121" s="928"/>
      <c r="DO121" s="928"/>
      <c r="DP121" s="928"/>
      <c r="DQ121" s="928">
        <v>912940</v>
      </c>
      <c r="DR121" s="928"/>
      <c r="DS121" s="928"/>
      <c r="DT121" s="928"/>
      <c r="DU121" s="928"/>
      <c r="DV121" s="929">
        <v>13.1</v>
      </c>
      <c r="DW121" s="929"/>
      <c r="DX121" s="929"/>
      <c r="DY121" s="929"/>
      <c r="DZ121" s="930"/>
    </row>
    <row r="122" spans="1:130" s="212" customFormat="1" ht="26.25" customHeight="1" x14ac:dyDescent="0.15">
      <c r="A122" s="1059"/>
      <c r="B122" s="951"/>
      <c r="C122" s="924" t="s">
        <v>427</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446</v>
      </c>
      <c r="BA122" s="967"/>
      <c r="BB122" s="967"/>
      <c r="BC122" s="967"/>
      <c r="BD122" s="967"/>
      <c r="BE122" s="967"/>
      <c r="BF122" s="967"/>
      <c r="BG122" s="967"/>
      <c r="BH122" s="967"/>
      <c r="BI122" s="967"/>
      <c r="BJ122" s="967"/>
      <c r="BK122" s="967"/>
      <c r="BL122" s="967"/>
      <c r="BM122" s="967"/>
      <c r="BN122" s="967"/>
      <c r="BO122" s="967"/>
      <c r="BP122" s="968"/>
      <c r="BQ122" s="1001">
        <v>13928020</v>
      </c>
      <c r="BR122" s="1002"/>
      <c r="BS122" s="1002"/>
      <c r="BT122" s="1002"/>
      <c r="BU122" s="1002"/>
      <c r="BV122" s="1002">
        <v>13859714</v>
      </c>
      <c r="BW122" s="1002"/>
      <c r="BX122" s="1002"/>
      <c r="BY122" s="1002"/>
      <c r="BZ122" s="1002"/>
      <c r="CA122" s="1002">
        <v>13261087</v>
      </c>
      <c r="CB122" s="1002"/>
      <c r="CC122" s="1002"/>
      <c r="CD122" s="1002"/>
      <c r="CE122" s="1002"/>
      <c r="CF122" s="1019">
        <v>189.7</v>
      </c>
      <c r="CG122" s="1020"/>
      <c r="CH122" s="1020"/>
      <c r="CI122" s="1020"/>
      <c r="CJ122" s="1020"/>
      <c r="CK122" s="1011"/>
      <c r="CL122" s="1012"/>
      <c r="CM122" s="1012"/>
      <c r="CN122" s="1012"/>
      <c r="CO122" s="1013"/>
      <c r="CP122" s="1021" t="s">
        <v>388</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2" customFormat="1" ht="26.25" customHeight="1" x14ac:dyDescent="0.15">
      <c r="A123" s="1059"/>
      <c r="B123" s="951"/>
      <c r="C123" s="924" t="s">
        <v>433</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29777</v>
      </c>
      <c r="AB123" s="961"/>
      <c r="AC123" s="961"/>
      <c r="AD123" s="961"/>
      <c r="AE123" s="962"/>
      <c r="AF123" s="963">
        <v>29596</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5" t="s">
        <v>176</v>
      </c>
      <c r="BA123" s="235"/>
      <c r="BB123" s="235"/>
      <c r="BC123" s="235"/>
      <c r="BD123" s="235"/>
      <c r="BE123" s="235"/>
      <c r="BF123" s="235"/>
      <c r="BG123" s="235"/>
      <c r="BH123" s="235"/>
      <c r="BI123" s="235"/>
      <c r="BJ123" s="235"/>
      <c r="BK123" s="235"/>
      <c r="BL123" s="235"/>
      <c r="BM123" s="235"/>
      <c r="BN123" s="235"/>
      <c r="BO123" s="979" t="s">
        <v>447</v>
      </c>
      <c r="BP123" s="1007"/>
      <c r="BQ123" s="1065">
        <v>19025086</v>
      </c>
      <c r="BR123" s="1066"/>
      <c r="BS123" s="1066"/>
      <c r="BT123" s="1066"/>
      <c r="BU123" s="1066"/>
      <c r="BV123" s="1066">
        <v>19201923</v>
      </c>
      <c r="BW123" s="1066"/>
      <c r="BX123" s="1066"/>
      <c r="BY123" s="1066"/>
      <c r="BZ123" s="1066"/>
      <c r="CA123" s="1066">
        <v>18802739</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2" customFormat="1" ht="26.25" customHeight="1" thickBot="1" x14ac:dyDescent="0.2">
      <c r="A124" s="1059"/>
      <c r="B124" s="951"/>
      <c r="C124" s="924" t="s">
        <v>436</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31.2</v>
      </c>
      <c r="BR124" s="1029"/>
      <c r="BS124" s="1029"/>
      <c r="BT124" s="1029"/>
      <c r="BU124" s="1029"/>
      <c r="BV124" s="1029">
        <v>18.899999999999999</v>
      </c>
      <c r="BW124" s="1029"/>
      <c r="BX124" s="1029"/>
      <c r="BY124" s="1029"/>
      <c r="BZ124" s="1029"/>
      <c r="CA124" s="1029">
        <v>17.899999999999999</v>
      </c>
      <c r="CB124" s="1029"/>
      <c r="CC124" s="1029"/>
      <c r="CD124" s="1029"/>
      <c r="CE124" s="1029"/>
      <c r="CF124" s="1030"/>
      <c r="CG124" s="1031"/>
      <c r="CH124" s="1031"/>
      <c r="CI124" s="1031"/>
      <c r="CJ124" s="1032"/>
      <c r="CK124" s="1014"/>
      <c r="CL124" s="1014"/>
      <c r="CM124" s="1014"/>
      <c r="CN124" s="1014"/>
      <c r="CO124" s="1015"/>
      <c r="CP124" s="1021" t="s">
        <v>449</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2" customFormat="1" ht="26.25" customHeight="1" x14ac:dyDescent="0.15">
      <c r="A125" s="1059"/>
      <c r="B125" s="951"/>
      <c r="C125" s="924" t="s">
        <v>438</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4" t="s">
        <v>450</v>
      </c>
      <c r="CL125" s="1009"/>
      <c r="CM125" s="1009"/>
      <c r="CN125" s="1009"/>
      <c r="CO125" s="1010"/>
      <c r="CP125" s="931" t="s">
        <v>451</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2" customFormat="1" ht="26.25" customHeight="1" thickBot="1" x14ac:dyDescent="0.2">
      <c r="A126" s="1059"/>
      <c r="B126" s="951"/>
      <c r="C126" s="924" t="s">
        <v>440</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5"/>
      <c r="CL126" s="1012"/>
      <c r="CM126" s="1012"/>
      <c r="CN126" s="1012"/>
      <c r="CO126" s="1013"/>
      <c r="CP126" s="924" t="s">
        <v>452</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2" customFormat="1" ht="26.25" customHeight="1" x14ac:dyDescent="0.15">
      <c r="A127" s="1060"/>
      <c r="B127" s="953"/>
      <c r="C127" s="975" t="s">
        <v>453</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14"/>
      <c r="AV127" s="214"/>
      <c r="AW127" s="214"/>
      <c r="AX127" s="1033" t="s">
        <v>454</v>
      </c>
      <c r="AY127" s="1034"/>
      <c r="AZ127" s="1034"/>
      <c r="BA127" s="1034"/>
      <c r="BB127" s="1034"/>
      <c r="BC127" s="1034"/>
      <c r="BD127" s="1034"/>
      <c r="BE127" s="1035"/>
      <c r="BF127" s="1036" t="s">
        <v>455</v>
      </c>
      <c r="BG127" s="1034"/>
      <c r="BH127" s="1034"/>
      <c r="BI127" s="1034"/>
      <c r="BJ127" s="1034"/>
      <c r="BK127" s="1034"/>
      <c r="BL127" s="1035"/>
      <c r="BM127" s="1036" t="s">
        <v>456</v>
      </c>
      <c r="BN127" s="1034"/>
      <c r="BO127" s="1034"/>
      <c r="BP127" s="1034"/>
      <c r="BQ127" s="1034"/>
      <c r="BR127" s="1034"/>
      <c r="BS127" s="1035"/>
      <c r="BT127" s="1036" t="s">
        <v>457</v>
      </c>
      <c r="BU127" s="1034"/>
      <c r="BV127" s="1034"/>
      <c r="BW127" s="1034"/>
      <c r="BX127" s="1034"/>
      <c r="BY127" s="1034"/>
      <c r="BZ127" s="1057"/>
      <c r="CA127" s="214"/>
      <c r="CB127" s="214"/>
      <c r="CC127" s="214"/>
      <c r="CD127" s="237"/>
      <c r="CE127" s="237"/>
      <c r="CF127" s="237"/>
      <c r="CG127" s="214"/>
      <c r="CH127" s="214"/>
      <c r="CI127" s="214"/>
      <c r="CJ127" s="236"/>
      <c r="CK127" s="1025"/>
      <c r="CL127" s="1012"/>
      <c r="CM127" s="1012"/>
      <c r="CN127" s="1012"/>
      <c r="CO127" s="1013"/>
      <c r="CP127" s="924" t="s">
        <v>458</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2" customFormat="1" ht="26.25" customHeight="1" thickBot="1" x14ac:dyDescent="0.2">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v>43178</v>
      </c>
      <c r="AB128" s="1048"/>
      <c r="AC128" s="1048"/>
      <c r="AD128" s="1048"/>
      <c r="AE128" s="1049"/>
      <c r="AF128" s="1050">
        <v>43178</v>
      </c>
      <c r="AG128" s="1048"/>
      <c r="AH128" s="1048"/>
      <c r="AI128" s="1048"/>
      <c r="AJ128" s="1049"/>
      <c r="AK128" s="1050">
        <v>41195</v>
      </c>
      <c r="AL128" s="1048"/>
      <c r="AM128" s="1048"/>
      <c r="AN128" s="1048"/>
      <c r="AO128" s="1049"/>
      <c r="AP128" s="1051"/>
      <c r="AQ128" s="1052"/>
      <c r="AR128" s="1052"/>
      <c r="AS128" s="1052"/>
      <c r="AT128" s="1053"/>
      <c r="AU128" s="214"/>
      <c r="AV128" s="214"/>
      <c r="AW128" s="214"/>
      <c r="AX128" s="898" t="s">
        <v>461</v>
      </c>
      <c r="AY128" s="899"/>
      <c r="AZ128" s="899"/>
      <c r="BA128" s="899"/>
      <c r="BB128" s="899"/>
      <c r="BC128" s="899"/>
      <c r="BD128" s="899"/>
      <c r="BE128" s="900"/>
      <c r="BF128" s="1054" t="s">
        <v>122</v>
      </c>
      <c r="BG128" s="1055"/>
      <c r="BH128" s="1055"/>
      <c r="BI128" s="1055"/>
      <c r="BJ128" s="1055"/>
      <c r="BK128" s="1055"/>
      <c r="BL128" s="1056"/>
      <c r="BM128" s="1054">
        <v>13.66</v>
      </c>
      <c r="BN128" s="1055"/>
      <c r="BO128" s="1055"/>
      <c r="BP128" s="1055"/>
      <c r="BQ128" s="1055"/>
      <c r="BR128" s="1055"/>
      <c r="BS128" s="1056"/>
      <c r="BT128" s="1054">
        <v>20</v>
      </c>
      <c r="BU128" s="1055"/>
      <c r="BV128" s="1055"/>
      <c r="BW128" s="1055"/>
      <c r="BX128" s="1055"/>
      <c r="BY128" s="1055"/>
      <c r="BZ128" s="1078"/>
      <c r="CA128" s="237"/>
      <c r="CB128" s="237"/>
      <c r="CC128" s="237"/>
      <c r="CD128" s="237"/>
      <c r="CE128" s="237"/>
      <c r="CF128" s="237"/>
      <c r="CG128" s="214"/>
      <c r="CH128" s="214"/>
      <c r="CI128" s="214"/>
      <c r="CJ128" s="236"/>
      <c r="CK128" s="1026"/>
      <c r="CL128" s="1027"/>
      <c r="CM128" s="1027"/>
      <c r="CN128" s="1027"/>
      <c r="CO128" s="1028"/>
      <c r="CP128" s="1037" t="s">
        <v>462</v>
      </c>
      <c r="CQ128" s="727"/>
      <c r="CR128" s="727"/>
      <c r="CS128" s="727"/>
      <c r="CT128" s="727"/>
      <c r="CU128" s="727"/>
      <c r="CV128" s="727"/>
      <c r="CW128" s="727"/>
      <c r="CX128" s="727"/>
      <c r="CY128" s="727"/>
      <c r="CZ128" s="727"/>
      <c r="DA128" s="727"/>
      <c r="DB128" s="727"/>
      <c r="DC128" s="727"/>
      <c r="DD128" s="727"/>
      <c r="DE128" s="727"/>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2"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463</v>
      </c>
      <c r="X129" s="1073"/>
      <c r="Y129" s="1073"/>
      <c r="Z129" s="1074"/>
      <c r="AA129" s="960">
        <v>8303812</v>
      </c>
      <c r="AB129" s="961"/>
      <c r="AC129" s="961"/>
      <c r="AD129" s="961"/>
      <c r="AE129" s="962"/>
      <c r="AF129" s="963">
        <v>8312290</v>
      </c>
      <c r="AG129" s="961"/>
      <c r="AH129" s="961"/>
      <c r="AI129" s="961"/>
      <c r="AJ129" s="962"/>
      <c r="AK129" s="963">
        <v>8374946</v>
      </c>
      <c r="AL129" s="961"/>
      <c r="AM129" s="961"/>
      <c r="AN129" s="961"/>
      <c r="AO129" s="962"/>
      <c r="AP129" s="1075"/>
      <c r="AQ129" s="1076"/>
      <c r="AR129" s="1076"/>
      <c r="AS129" s="1076"/>
      <c r="AT129" s="1077"/>
      <c r="AU129" s="215"/>
      <c r="AV129" s="215"/>
      <c r="AW129" s="215"/>
      <c r="AX129" s="1067" t="s">
        <v>464</v>
      </c>
      <c r="AY129" s="925"/>
      <c r="AZ129" s="925"/>
      <c r="BA129" s="925"/>
      <c r="BB129" s="925"/>
      <c r="BC129" s="925"/>
      <c r="BD129" s="925"/>
      <c r="BE129" s="926"/>
      <c r="BF129" s="1068" t="s">
        <v>122</v>
      </c>
      <c r="BG129" s="1069"/>
      <c r="BH129" s="1069"/>
      <c r="BI129" s="1069"/>
      <c r="BJ129" s="1069"/>
      <c r="BK129" s="1069"/>
      <c r="BL129" s="1070"/>
      <c r="BM129" s="1068">
        <v>18.66</v>
      </c>
      <c r="BN129" s="1069"/>
      <c r="BO129" s="1069"/>
      <c r="BP129" s="1069"/>
      <c r="BQ129" s="1069"/>
      <c r="BR129" s="1069"/>
      <c r="BS129" s="1070"/>
      <c r="BT129" s="1068">
        <v>30</v>
      </c>
      <c r="BU129" s="1069"/>
      <c r="BV129" s="1069"/>
      <c r="BW129" s="1069"/>
      <c r="BX129" s="1069"/>
      <c r="BY129" s="1069"/>
      <c r="BZ129" s="107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6" t="s">
        <v>465</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466</v>
      </c>
      <c r="X130" s="1073"/>
      <c r="Y130" s="1073"/>
      <c r="Z130" s="1074"/>
      <c r="AA130" s="960">
        <v>1472981</v>
      </c>
      <c r="AB130" s="961"/>
      <c r="AC130" s="961"/>
      <c r="AD130" s="961"/>
      <c r="AE130" s="962"/>
      <c r="AF130" s="963">
        <v>1487134</v>
      </c>
      <c r="AG130" s="961"/>
      <c r="AH130" s="961"/>
      <c r="AI130" s="961"/>
      <c r="AJ130" s="962"/>
      <c r="AK130" s="963">
        <v>1383498</v>
      </c>
      <c r="AL130" s="961"/>
      <c r="AM130" s="961"/>
      <c r="AN130" s="961"/>
      <c r="AO130" s="962"/>
      <c r="AP130" s="1075"/>
      <c r="AQ130" s="1076"/>
      <c r="AR130" s="1076"/>
      <c r="AS130" s="1076"/>
      <c r="AT130" s="1077"/>
      <c r="AU130" s="215"/>
      <c r="AV130" s="215"/>
      <c r="AW130" s="215"/>
      <c r="AX130" s="1067" t="s">
        <v>467</v>
      </c>
      <c r="AY130" s="925"/>
      <c r="AZ130" s="925"/>
      <c r="BA130" s="925"/>
      <c r="BB130" s="925"/>
      <c r="BC130" s="925"/>
      <c r="BD130" s="925"/>
      <c r="BE130" s="926"/>
      <c r="BF130" s="1103">
        <v>6.9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468</v>
      </c>
      <c r="X131" s="1110"/>
      <c r="Y131" s="1110"/>
      <c r="Z131" s="1111"/>
      <c r="AA131" s="1006">
        <v>6830831</v>
      </c>
      <c r="AB131" s="988"/>
      <c r="AC131" s="988"/>
      <c r="AD131" s="988"/>
      <c r="AE131" s="989"/>
      <c r="AF131" s="987">
        <v>6825156</v>
      </c>
      <c r="AG131" s="988"/>
      <c r="AH131" s="988"/>
      <c r="AI131" s="988"/>
      <c r="AJ131" s="989"/>
      <c r="AK131" s="987">
        <v>6991448</v>
      </c>
      <c r="AL131" s="988"/>
      <c r="AM131" s="988"/>
      <c r="AN131" s="988"/>
      <c r="AO131" s="989"/>
      <c r="AP131" s="1112"/>
      <c r="AQ131" s="1113"/>
      <c r="AR131" s="1113"/>
      <c r="AS131" s="1113"/>
      <c r="AT131" s="1114"/>
      <c r="AU131" s="215"/>
      <c r="AV131" s="215"/>
      <c r="AW131" s="215"/>
      <c r="AX131" s="1085" t="s">
        <v>469</v>
      </c>
      <c r="AY131" s="727"/>
      <c r="AZ131" s="727"/>
      <c r="BA131" s="727"/>
      <c r="BB131" s="727"/>
      <c r="BC131" s="727"/>
      <c r="BD131" s="727"/>
      <c r="BE131" s="1038"/>
      <c r="BF131" s="1086">
        <v>17.899999999999999</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2" t="s">
        <v>470</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471</v>
      </c>
      <c r="W132" s="1096"/>
      <c r="X132" s="1096"/>
      <c r="Y132" s="1096"/>
      <c r="Z132" s="1097"/>
      <c r="AA132" s="1098">
        <v>8.3764332629999991</v>
      </c>
      <c r="AB132" s="1099"/>
      <c r="AC132" s="1099"/>
      <c r="AD132" s="1099"/>
      <c r="AE132" s="1100"/>
      <c r="AF132" s="1101">
        <v>6.5745310440000004</v>
      </c>
      <c r="AG132" s="1099"/>
      <c r="AH132" s="1099"/>
      <c r="AI132" s="1099"/>
      <c r="AJ132" s="1100"/>
      <c r="AK132" s="1101">
        <v>5.8229282400000004</v>
      </c>
      <c r="AL132" s="1099"/>
      <c r="AM132" s="1099"/>
      <c r="AN132" s="1099"/>
      <c r="AO132" s="1100"/>
      <c r="AP132" s="1003"/>
      <c r="AQ132" s="1004"/>
      <c r="AR132" s="1004"/>
      <c r="AS132" s="1004"/>
      <c r="AT132" s="110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472</v>
      </c>
      <c r="W133" s="1079"/>
      <c r="X133" s="1079"/>
      <c r="Y133" s="1079"/>
      <c r="Z133" s="1080"/>
      <c r="AA133" s="1081">
        <v>6.8</v>
      </c>
      <c r="AB133" s="1082"/>
      <c r="AC133" s="1082"/>
      <c r="AD133" s="1082"/>
      <c r="AE133" s="1083"/>
      <c r="AF133" s="1081">
        <v>7</v>
      </c>
      <c r="AG133" s="1082"/>
      <c r="AH133" s="1082"/>
      <c r="AI133" s="1082"/>
      <c r="AJ133" s="1083"/>
      <c r="AK133" s="1081">
        <v>6.9</v>
      </c>
      <c r="AL133" s="1082"/>
      <c r="AM133" s="1082"/>
      <c r="AN133" s="1082"/>
      <c r="AO133" s="1083"/>
      <c r="AP133" s="1030"/>
      <c r="AQ133" s="1031"/>
      <c r="AR133" s="1031"/>
      <c r="AS133" s="1031"/>
      <c r="AT133" s="108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gj19dr3V2wqZZQzATyjelwRqMbnpkOEJ0RGuy0Jc5lj0aer9niFCp5XZSPdPO5xSHtiZjjdyT3+RrAxsMutw==" saltValue="AenO4hvPupJVLHk+EQcG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JKk5lsjjq3mR7nYDkEIjB+3Uk4zCcwZV9qefxuW+tf2KGb1IIn8yLX+X+f9NAcwm7UWisiTmAm+zKVTp+CjeA==" saltValue="ebcaBynhtxLz8iDKazx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s59JIAUp2pyo2e6qwaFfMccGBXJTyAkmCEkfQscv6FjVMeEZt8V2uES8sUZcOu3llIollehEu1iBby6E5VVg==" saltValue="/jM7o+SBq4hJW+JvF4Mwq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16" t="s">
        <v>476</v>
      </c>
      <c r="AP7" s="253"/>
      <c r="AQ7" s="254" t="s">
        <v>477</v>
      </c>
      <c r="AR7" s="255"/>
    </row>
    <row r="8" spans="1:46" x14ac:dyDescent="0.15">
      <c r="A8" s="247"/>
      <c r="AK8" s="256"/>
      <c r="AL8" s="257"/>
      <c r="AM8" s="257"/>
      <c r="AN8" s="258"/>
      <c r="AO8" s="1117"/>
      <c r="AP8" s="259" t="s">
        <v>478</v>
      </c>
      <c r="AQ8" s="260" t="s">
        <v>479</v>
      </c>
      <c r="AR8" s="261" t="s">
        <v>480</v>
      </c>
    </row>
    <row r="9" spans="1:46" x14ac:dyDescent="0.15">
      <c r="A9" s="247"/>
      <c r="AK9" s="1118" t="s">
        <v>481</v>
      </c>
      <c r="AL9" s="1119"/>
      <c r="AM9" s="1119"/>
      <c r="AN9" s="1120"/>
      <c r="AO9" s="262">
        <v>2146335</v>
      </c>
      <c r="AP9" s="262">
        <v>160786</v>
      </c>
      <c r="AQ9" s="263">
        <v>118131</v>
      </c>
      <c r="AR9" s="264">
        <v>36.1</v>
      </c>
    </row>
    <row r="10" spans="1:46" ht="13.5" customHeight="1" x14ac:dyDescent="0.15">
      <c r="A10" s="247"/>
      <c r="AK10" s="1118" t="s">
        <v>482</v>
      </c>
      <c r="AL10" s="1119"/>
      <c r="AM10" s="1119"/>
      <c r="AN10" s="1120"/>
      <c r="AO10" s="265">
        <v>465015</v>
      </c>
      <c r="AP10" s="265">
        <v>34835</v>
      </c>
      <c r="AQ10" s="266">
        <v>19338</v>
      </c>
      <c r="AR10" s="267">
        <v>80.099999999999994</v>
      </c>
    </row>
    <row r="11" spans="1:46" ht="13.5" customHeight="1" x14ac:dyDescent="0.15">
      <c r="A11" s="247"/>
      <c r="AK11" s="1118" t="s">
        <v>483</v>
      </c>
      <c r="AL11" s="1119"/>
      <c r="AM11" s="1119"/>
      <c r="AN11" s="1120"/>
      <c r="AO11" s="265">
        <v>30135</v>
      </c>
      <c r="AP11" s="265">
        <v>2257</v>
      </c>
      <c r="AQ11" s="266">
        <v>1486</v>
      </c>
      <c r="AR11" s="267">
        <v>51.9</v>
      </c>
    </row>
    <row r="12" spans="1:46" ht="13.5" customHeight="1" x14ac:dyDescent="0.15">
      <c r="A12" s="247"/>
      <c r="AK12" s="1118" t="s">
        <v>484</v>
      </c>
      <c r="AL12" s="1119"/>
      <c r="AM12" s="1119"/>
      <c r="AN12" s="1120"/>
      <c r="AO12" s="265" t="s">
        <v>485</v>
      </c>
      <c r="AP12" s="265" t="s">
        <v>485</v>
      </c>
      <c r="AQ12" s="266" t="s">
        <v>485</v>
      </c>
      <c r="AR12" s="267" t="s">
        <v>485</v>
      </c>
    </row>
    <row r="13" spans="1:46" ht="13.5" customHeight="1" x14ac:dyDescent="0.15">
      <c r="A13" s="247"/>
      <c r="AK13" s="1118" t="s">
        <v>486</v>
      </c>
      <c r="AL13" s="1119"/>
      <c r="AM13" s="1119"/>
      <c r="AN13" s="1120"/>
      <c r="AO13" s="265">
        <v>67637</v>
      </c>
      <c r="AP13" s="265">
        <v>5067</v>
      </c>
      <c r="AQ13" s="266">
        <v>4880</v>
      </c>
      <c r="AR13" s="267">
        <v>3.8</v>
      </c>
    </row>
    <row r="14" spans="1:46" ht="13.5" customHeight="1" x14ac:dyDescent="0.15">
      <c r="A14" s="247"/>
      <c r="AK14" s="1118" t="s">
        <v>487</v>
      </c>
      <c r="AL14" s="1119"/>
      <c r="AM14" s="1119"/>
      <c r="AN14" s="1120"/>
      <c r="AO14" s="265">
        <v>87078</v>
      </c>
      <c r="AP14" s="265">
        <v>6523</v>
      </c>
      <c r="AQ14" s="266">
        <v>1912</v>
      </c>
      <c r="AR14" s="267">
        <v>241.2</v>
      </c>
    </row>
    <row r="15" spans="1:46" ht="13.5" customHeight="1" x14ac:dyDescent="0.15">
      <c r="A15" s="247"/>
      <c r="AK15" s="1121" t="s">
        <v>488</v>
      </c>
      <c r="AL15" s="1122"/>
      <c r="AM15" s="1122"/>
      <c r="AN15" s="1123"/>
      <c r="AO15" s="265">
        <v>-149869</v>
      </c>
      <c r="AP15" s="265">
        <v>-11227</v>
      </c>
      <c r="AQ15" s="266">
        <v>-7094</v>
      </c>
      <c r="AR15" s="267">
        <v>58.3</v>
      </c>
    </row>
    <row r="16" spans="1:46" x14ac:dyDescent="0.15">
      <c r="A16" s="247"/>
      <c r="AK16" s="1121" t="s">
        <v>176</v>
      </c>
      <c r="AL16" s="1122"/>
      <c r="AM16" s="1122"/>
      <c r="AN16" s="1123"/>
      <c r="AO16" s="265">
        <v>2646331</v>
      </c>
      <c r="AP16" s="265">
        <v>198242</v>
      </c>
      <c r="AQ16" s="266">
        <v>138653</v>
      </c>
      <c r="AR16" s="267">
        <v>43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4" t="s">
        <v>493</v>
      </c>
      <c r="AL21" s="1125"/>
      <c r="AM21" s="1125"/>
      <c r="AN21" s="1126"/>
      <c r="AO21" s="277">
        <v>16.03</v>
      </c>
      <c r="AP21" s="278">
        <v>11.03</v>
      </c>
      <c r="AQ21" s="279">
        <v>5</v>
      </c>
      <c r="AS21" s="280"/>
      <c r="AT21" s="276"/>
    </row>
    <row r="22" spans="1:46" s="248" customFormat="1" x14ac:dyDescent="0.15">
      <c r="A22" s="276"/>
      <c r="AK22" s="1124" t="s">
        <v>494</v>
      </c>
      <c r="AL22" s="1125"/>
      <c r="AM22" s="1125"/>
      <c r="AN22" s="1126"/>
      <c r="AO22" s="281">
        <v>96.1</v>
      </c>
      <c r="AP22" s="282">
        <v>96.9</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16" t="s">
        <v>476</v>
      </c>
      <c r="AP30" s="253"/>
      <c r="AQ30" s="254" t="s">
        <v>477</v>
      </c>
      <c r="AR30" s="255"/>
    </row>
    <row r="31" spans="1:46" x14ac:dyDescent="0.15">
      <c r="A31" s="247"/>
      <c r="AK31" s="256"/>
      <c r="AL31" s="257"/>
      <c r="AM31" s="257"/>
      <c r="AN31" s="258"/>
      <c r="AO31" s="1117"/>
      <c r="AP31" s="259" t="s">
        <v>478</v>
      </c>
      <c r="AQ31" s="260" t="s">
        <v>479</v>
      </c>
      <c r="AR31" s="261" t="s">
        <v>480</v>
      </c>
    </row>
    <row r="32" spans="1:46" ht="27" customHeight="1" x14ac:dyDescent="0.15">
      <c r="A32" s="247"/>
      <c r="AK32" s="1132" t="s">
        <v>498</v>
      </c>
      <c r="AL32" s="1133"/>
      <c r="AM32" s="1133"/>
      <c r="AN32" s="1134"/>
      <c r="AO32" s="291">
        <v>1576623</v>
      </c>
      <c r="AP32" s="291">
        <v>118108</v>
      </c>
      <c r="AQ32" s="292">
        <v>59716</v>
      </c>
      <c r="AR32" s="293">
        <v>97.8</v>
      </c>
    </row>
    <row r="33" spans="1:46" ht="13.5" customHeight="1" x14ac:dyDescent="0.15">
      <c r="A33" s="247"/>
      <c r="AK33" s="1132" t="s">
        <v>499</v>
      </c>
      <c r="AL33" s="1133"/>
      <c r="AM33" s="1133"/>
      <c r="AN33" s="1134"/>
      <c r="AO33" s="291" t="s">
        <v>485</v>
      </c>
      <c r="AP33" s="291" t="s">
        <v>485</v>
      </c>
      <c r="AQ33" s="292" t="s">
        <v>485</v>
      </c>
      <c r="AR33" s="293" t="s">
        <v>485</v>
      </c>
    </row>
    <row r="34" spans="1:46" ht="27" customHeight="1" x14ac:dyDescent="0.15">
      <c r="A34" s="247"/>
      <c r="AK34" s="1132" t="s">
        <v>500</v>
      </c>
      <c r="AL34" s="1133"/>
      <c r="AM34" s="1133"/>
      <c r="AN34" s="1134"/>
      <c r="AO34" s="291" t="s">
        <v>485</v>
      </c>
      <c r="AP34" s="291" t="s">
        <v>485</v>
      </c>
      <c r="AQ34" s="292" t="s">
        <v>485</v>
      </c>
      <c r="AR34" s="293" t="s">
        <v>485</v>
      </c>
    </row>
    <row r="35" spans="1:46" ht="27" customHeight="1" x14ac:dyDescent="0.15">
      <c r="A35" s="247"/>
      <c r="AK35" s="1132" t="s">
        <v>501</v>
      </c>
      <c r="AL35" s="1133"/>
      <c r="AM35" s="1133"/>
      <c r="AN35" s="1134"/>
      <c r="AO35" s="291">
        <v>255177</v>
      </c>
      <c r="AP35" s="291">
        <v>19116</v>
      </c>
      <c r="AQ35" s="292">
        <v>21226</v>
      </c>
      <c r="AR35" s="293">
        <v>-9.9</v>
      </c>
    </row>
    <row r="36" spans="1:46" ht="27" customHeight="1" x14ac:dyDescent="0.15">
      <c r="A36" s="247"/>
      <c r="AK36" s="1132" t="s">
        <v>502</v>
      </c>
      <c r="AL36" s="1133"/>
      <c r="AM36" s="1133"/>
      <c r="AN36" s="1134"/>
      <c r="AO36" s="291" t="s">
        <v>485</v>
      </c>
      <c r="AP36" s="291" t="s">
        <v>485</v>
      </c>
      <c r="AQ36" s="292">
        <v>5622</v>
      </c>
      <c r="AR36" s="293" t="s">
        <v>485</v>
      </c>
    </row>
    <row r="37" spans="1:46" ht="13.5" customHeight="1" x14ac:dyDescent="0.15">
      <c r="A37" s="247"/>
      <c r="AK37" s="1132" t="s">
        <v>503</v>
      </c>
      <c r="AL37" s="1133"/>
      <c r="AM37" s="1133"/>
      <c r="AN37" s="1134"/>
      <c r="AO37" s="291" t="s">
        <v>485</v>
      </c>
      <c r="AP37" s="291" t="s">
        <v>485</v>
      </c>
      <c r="AQ37" s="292">
        <v>447</v>
      </c>
      <c r="AR37" s="293" t="s">
        <v>485</v>
      </c>
    </row>
    <row r="38" spans="1:46" ht="27" customHeight="1" x14ac:dyDescent="0.15">
      <c r="A38" s="247"/>
      <c r="AK38" s="1135" t="s">
        <v>504</v>
      </c>
      <c r="AL38" s="1136"/>
      <c r="AM38" s="1136"/>
      <c r="AN38" s="1137"/>
      <c r="AO38" s="294" t="s">
        <v>485</v>
      </c>
      <c r="AP38" s="294" t="s">
        <v>485</v>
      </c>
      <c r="AQ38" s="295">
        <v>23</v>
      </c>
      <c r="AR38" s="283" t="s">
        <v>485</v>
      </c>
      <c r="AS38" s="290"/>
    </row>
    <row r="39" spans="1:46" x14ac:dyDescent="0.15">
      <c r="A39" s="247"/>
      <c r="AK39" s="1135" t="s">
        <v>505</v>
      </c>
      <c r="AL39" s="1136"/>
      <c r="AM39" s="1136"/>
      <c r="AN39" s="1137"/>
      <c r="AO39" s="291">
        <v>-41195</v>
      </c>
      <c r="AP39" s="291">
        <v>-3086</v>
      </c>
      <c r="AQ39" s="292">
        <v>-1646</v>
      </c>
      <c r="AR39" s="293">
        <v>87.5</v>
      </c>
      <c r="AS39" s="290"/>
    </row>
    <row r="40" spans="1:46" ht="27" customHeight="1" x14ac:dyDescent="0.15">
      <c r="A40" s="247"/>
      <c r="AK40" s="1132" t="s">
        <v>506</v>
      </c>
      <c r="AL40" s="1133"/>
      <c r="AM40" s="1133"/>
      <c r="AN40" s="1134"/>
      <c r="AO40" s="291">
        <v>-1383498</v>
      </c>
      <c r="AP40" s="291">
        <v>-103641</v>
      </c>
      <c r="AQ40" s="292">
        <v>-57881</v>
      </c>
      <c r="AR40" s="293">
        <v>79.099999999999994</v>
      </c>
      <c r="AS40" s="290"/>
    </row>
    <row r="41" spans="1:46" x14ac:dyDescent="0.15">
      <c r="A41" s="247"/>
      <c r="AK41" s="1138" t="s">
        <v>286</v>
      </c>
      <c r="AL41" s="1139"/>
      <c r="AM41" s="1139"/>
      <c r="AN41" s="1140"/>
      <c r="AO41" s="291">
        <v>407107</v>
      </c>
      <c r="AP41" s="291">
        <v>30497</v>
      </c>
      <c r="AQ41" s="292">
        <v>27507</v>
      </c>
      <c r="AR41" s="293">
        <v>10.9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27" t="s">
        <v>476</v>
      </c>
      <c r="AN49" s="1129" t="s">
        <v>509</v>
      </c>
      <c r="AO49" s="1130"/>
      <c r="AP49" s="1130"/>
      <c r="AQ49" s="1130"/>
      <c r="AR49" s="1131"/>
    </row>
    <row r="50" spans="1:44" x14ac:dyDescent="0.15">
      <c r="A50" s="247"/>
      <c r="AK50" s="305"/>
      <c r="AL50" s="306"/>
      <c r="AM50" s="1128"/>
      <c r="AN50" s="307" t="s">
        <v>510</v>
      </c>
      <c r="AO50" s="308" t="s">
        <v>511</v>
      </c>
      <c r="AP50" s="309" t="s">
        <v>512</v>
      </c>
      <c r="AQ50" s="310" t="s">
        <v>513</v>
      </c>
      <c r="AR50" s="311" t="s">
        <v>514</v>
      </c>
    </row>
    <row r="51" spans="1:44" x14ac:dyDescent="0.15">
      <c r="A51" s="247"/>
      <c r="AK51" s="303" t="s">
        <v>515</v>
      </c>
      <c r="AL51" s="304"/>
      <c r="AM51" s="312">
        <v>3066119</v>
      </c>
      <c r="AN51" s="313">
        <v>205119</v>
      </c>
      <c r="AO51" s="314">
        <v>53.5</v>
      </c>
      <c r="AP51" s="315">
        <v>94796</v>
      </c>
      <c r="AQ51" s="316">
        <v>14.1</v>
      </c>
      <c r="AR51" s="317">
        <v>39.4</v>
      </c>
    </row>
    <row r="52" spans="1:44" x14ac:dyDescent="0.15">
      <c r="A52" s="247"/>
      <c r="AK52" s="318"/>
      <c r="AL52" s="319" t="s">
        <v>516</v>
      </c>
      <c r="AM52" s="320">
        <v>1847394</v>
      </c>
      <c r="AN52" s="321">
        <v>123588</v>
      </c>
      <c r="AO52" s="322">
        <v>78.8</v>
      </c>
      <c r="AP52" s="323">
        <v>55781</v>
      </c>
      <c r="AQ52" s="324">
        <v>34.799999999999997</v>
      </c>
      <c r="AR52" s="325">
        <v>44</v>
      </c>
    </row>
    <row r="53" spans="1:44" x14ac:dyDescent="0.15">
      <c r="A53" s="247"/>
      <c r="AK53" s="303" t="s">
        <v>517</v>
      </c>
      <c r="AL53" s="304"/>
      <c r="AM53" s="312">
        <v>2134709</v>
      </c>
      <c r="AN53" s="313">
        <v>147049</v>
      </c>
      <c r="AO53" s="314">
        <v>-28.3</v>
      </c>
      <c r="AP53" s="315">
        <v>85942</v>
      </c>
      <c r="AQ53" s="316">
        <v>-9.3000000000000007</v>
      </c>
      <c r="AR53" s="317">
        <v>-19</v>
      </c>
    </row>
    <row r="54" spans="1:44" x14ac:dyDescent="0.15">
      <c r="A54" s="247"/>
      <c r="AK54" s="318"/>
      <c r="AL54" s="319" t="s">
        <v>516</v>
      </c>
      <c r="AM54" s="320">
        <v>1177263</v>
      </c>
      <c r="AN54" s="321">
        <v>81095</v>
      </c>
      <c r="AO54" s="322">
        <v>-34.4</v>
      </c>
      <c r="AP54" s="323">
        <v>48630</v>
      </c>
      <c r="AQ54" s="324">
        <v>-12.8</v>
      </c>
      <c r="AR54" s="325">
        <v>-21.6</v>
      </c>
    </row>
    <row r="55" spans="1:44" x14ac:dyDescent="0.15">
      <c r="A55" s="247"/>
      <c r="AK55" s="303" t="s">
        <v>518</v>
      </c>
      <c r="AL55" s="304"/>
      <c r="AM55" s="312">
        <v>1942504</v>
      </c>
      <c r="AN55" s="313">
        <v>137028</v>
      </c>
      <c r="AO55" s="314">
        <v>-6.8</v>
      </c>
      <c r="AP55" s="315">
        <v>95007</v>
      </c>
      <c r="AQ55" s="316">
        <v>10.5</v>
      </c>
      <c r="AR55" s="317">
        <v>-17.3</v>
      </c>
    </row>
    <row r="56" spans="1:44" x14ac:dyDescent="0.15">
      <c r="A56" s="247"/>
      <c r="AK56" s="318"/>
      <c r="AL56" s="319" t="s">
        <v>516</v>
      </c>
      <c r="AM56" s="320">
        <v>1089813</v>
      </c>
      <c r="AN56" s="321">
        <v>76877</v>
      </c>
      <c r="AO56" s="322">
        <v>-5.2</v>
      </c>
      <c r="AP56" s="323">
        <v>48509</v>
      </c>
      <c r="AQ56" s="324">
        <v>-0.2</v>
      </c>
      <c r="AR56" s="325">
        <v>-5</v>
      </c>
    </row>
    <row r="57" spans="1:44" x14ac:dyDescent="0.15">
      <c r="A57" s="247"/>
      <c r="AK57" s="303" t="s">
        <v>519</v>
      </c>
      <c r="AL57" s="304"/>
      <c r="AM57" s="312">
        <v>2023429</v>
      </c>
      <c r="AN57" s="313">
        <v>147341</v>
      </c>
      <c r="AO57" s="314">
        <v>7.5</v>
      </c>
      <c r="AP57" s="315">
        <v>98176</v>
      </c>
      <c r="AQ57" s="316">
        <v>3.3</v>
      </c>
      <c r="AR57" s="317">
        <v>4.2</v>
      </c>
    </row>
    <row r="58" spans="1:44" x14ac:dyDescent="0.15">
      <c r="A58" s="247"/>
      <c r="AK58" s="318"/>
      <c r="AL58" s="319" t="s">
        <v>516</v>
      </c>
      <c r="AM58" s="320">
        <v>1243699</v>
      </c>
      <c r="AN58" s="321">
        <v>90563</v>
      </c>
      <c r="AO58" s="322">
        <v>17.8</v>
      </c>
      <c r="AP58" s="323">
        <v>58489</v>
      </c>
      <c r="AQ58" s="324">
        <v>20.6</v>
      </c>
      <c r="AR58" s="325">
        <v>-2.8</v>
      </c>
    </row>
    <row r="59" spans="1:44" x14ac:dyDescent="0.15">
      <c r="A59" s="247"/>
      <c r="AK59" s="303" t="s">
        <v>520</v>
      </c>
      <c r="AL59" s="304"/>
      <c r="AM59" s="312">
        <v>2017354</v>
      </c>
      <c r="AN59" s="313">
        <v>151124</v>
      </c>
      <c r="AO59" s="314">
        <v>2.6</v>
      </c>
      <c r="AP59" s="315">
        <v>119283</v>
      </c>
      <c r="AQ59" s="316">
        <v>21.5</v>
      </c>
      <c r="AR59" s="317">
        <v>-18.899999999999999</v>
      </c>
    </row>
    <row r="60" spans="1:44" x14ac:dyDescent="0.15">
      <c r="A60" s="247"/>
      <c r="AK60" s="318"/>
      <c r="AL60" s="319" t="s">
        <v>516</v>
      </c>
      <c r="AM60" s="320">
        <v>1067936</v>
      </c>
      <c r="AN60" s="321">
        <v>80001</v>
      </c>
      <c r="AO60" s="322">
        <v>-11.7</v>
      </c>
      <c r="AP60" s="323">
        <v>64747</v>
      </c>
      <c r="AQ60" s="324">
        <v>10.7</v>
      </c>
      <c r="AR60" s="325">
        <v>-22.4</v>
      </c>
    </row>
    <row r="61" spans="1:44" x14ac:dyDescent="0.15">
      <c r="A61" s="247"/>
      <c r="AK61" s="303" t="s">
        <v>521</v>
      </c>
      <c r="AL61" s="326"/>
      <c r="AM61" s="312">
        <v>2236823</v>
      </c>
      <c r="AN61" s="313">
        <v>157532</v>
      </c>
      <c r="AO61" s="314">
        <v>5.7</v>
      </c>
      <c r="AP61" s="315">
        <v>98641</v>
      </c>
      <c r="AQ61" s="327">
        <v>8</v>
      </c>
      <c r="AR61" s="317">
        <v>-2.2999999999999998</v>
      </c>
    </row>
    <row r="62" spans="1:44" x14ac:dyDescent="0.15">
      <c r="A62" s="247"/>
      <c r="AK62" s="318"/>
      <c r="AL62" s="319" t="s">
        <v>516</v>
      </c>
      <c r="AM62" s="320">
        <v>1285221</v>
      </c>
      <c r="AN62" s="321">
        <v>90425</v>
      </c>
      <c r="AO62" s="322">
        <v>9.1</v>
      </c>
      <c r="AP62" s="323">
        <v>55231</v>
      </c>
      <c r="AQ62" s="324">
        <v>10.6</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VCkINLVuE1g3Aaz2G1o688BAlGWj/qkrI8EUMUTZbqXFfL+PYTkd5QXZut7UlKf7EqTaCdpvaARF7fbBk9QQ==" saltValue="ohLW8VLtB/d9WiOW9li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AvLYJGDpBwBAJQCGEOnxl9Fo3CCMnYuojljHLDel389vkwY4I3ZpaOA3w0ynKYPjfJOYMBrBdL1b6T0PBoE1FQ==" saltValue="M5JaZVSWUfIpkNBY1K/gw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MKB0o/Pfw9toRvJNMVyq8frFpQZSN1X+UuboapzCcJOAc0s63wPO6mdWkugtfKJ+gNAhqjUoDeF9KvAubCAgQw==" saltValue="pq2+TqNuwZ2QmAYP2Q0OL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41" t="s">
        <v>3</v>
      </c>
      <c r="D47" s="1141"/>
      <c r="E47" s="1142"/>
      <c r="F47" s="11">
        <v>19.37</v>
      </c>
      <c r="G47" s="12">
        <v>20.73</v>
      </c>
      <c r="H47" s="12">
        <v>21.42</v>
      </c>
      <c r="I47" s="12">
        <v>24.04</v>
      </c>
      <c r="J47" s="13">
        <v>26.48</v>
      </c>
    </row>
    <row r="48" spans="2:10" ht="57.75" customHeight="1" x14ac:dyDescent="0.15">
      <c r="B48" s="14"/>
      <c r="C48" s="1143" t="s">
        <v>4</v>
      </c>
      <c r="D48" s="1143"/>
      <c r="E48" s="1144"/>
      <c r="F48" s="15">
        <v>4.32</v>
      </c>
      <c r="G48" s="16">
        <v>4.71</v>
      </c>
      <c r="H48" s="16">
        <v>5.28</v>
      </c>
      <c r="I48" s="16">
        <v>5.24</v>
      </c>
      <c r="J48" s="17">
        <v>4.34</v>
      </c>
    </row>
    <row r="49" spans="2:10" ht="57.75" customHeight="1" thickBot="1" x14ac:dyDescent="0.2">
      <c r="B49" s="18"/>
      <c r="C49" s="1145" t="s">
        <v>5</v>
      </c>
      <c r="D49" s="1145"/>
      <c r="E49" s="1146"/>
      <c r="F49" s="19">
        <v>1.53</v>
      </c>
      <c r="G49" s="20">
        <v>2.63</v>
      </c>
      <c r="H49" s="20">
        <v>0.44</v>
      </c>
      <c r="I49" s="20">
        <v>2.61</v>
      </c>
      <c r="J49" s="21">
        <v>1.76</v>
      </c>
    </row>
    <row r="50" spans="2:10" x14ac:dyDescent="0.15"/>
  </sheetData>
  <sheetProtection algorithmName="SHA-512" hashValue="1JbI2Z5383Dpm7CKvGDtgxg420c/F5Gw8706JiT2d+7AE60afcT5yRpsv8JJWM/foBg8ekPkmYGa71dHGaegvw==" saltValue="p7HA/Cu+53dw+j63MNuE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楠　祐馬</cp:lastModifiedBy>
  <cp:lastPrinted>2026-03-12T00:18:02Z</cp:lastPrinted>
  <dcterms:created xsi:type="dcterms:W3CDTF">2026-02-23T04:56:19Z</dcterms:created>
  <dcterms:modified xsi:type="dcterms:W3CDTF">2026-03-26T06:01:38Z</dcterms:modified>
  <cp:category/>
</cp:coreProperties>
</file>