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172.26.127.155\全庁共有\01_本庁\09_環境水道課\03_業務係\203_企業会計の調査に関する事項\102_経営比較分析（１月）\20240118_05_R05年調査（R04年度分）\02 作成\"/>
    </mc:Choice>
  </mc:AlternateContent>
  <xr:revisionPtr revIDLastSave="0" documentId="13_ncr:1_{F184DE09-C5AF-498C-9BAA-8D7FBA7B7461}" xr6:coauthVersionLast="47" xr6:coauthVersionMax="47" xr10:uidLastSave="{00000000-0000-0000-0000-000000000000}"/>
  <workbookProtection workbookAlgorithmName="SHA-512" workbookHashValue="CIHK1HUtQjVu86dv8+Drw65zxifwZFSNg32tCatWVUWkIkOHFZJ5DYrMx2LbdH2vjCw5/P4c86K514rbjGqPSg==" workbookSaltValue="5GvHGblUwuDgq9TL7GVKaw==" workbookSpinCount="100000" lockStructure="1"/>
  <bookViews>
    <workbookView xWindow="-120" yWindow="-120" windowWidth="29040" windowHeight="15840" xr2:uid="{00000000-000D-0000-FFFF-FFFF00000000}"/>
  </bookViews>
  <sheets>
    <sheet name="法適用_水道事業" sheetId="4" r:id="rId1"/>
    <sheet name="データ" sheetId="5" state="hidden" r:id="rId2"/>
  </sheet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AL8" i="4" s="1"/>
  <c r="Q6" i="5"/>
  <c r="P6" i="5"/>
  <c r="P10" i="4" s="1"/>
  <c r="O6" i="5"/>
  <c r="N6" i="5"/>
  <c r="M6" i="5"/>
  <c r="L6" i="5"/>
  <c r="W8" i="4" s="1"/>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H85" i="4"/>
  <c r="G85" i="4"/>
  <c r="F85" i="4"/>
  <c r="BB10" i="4"/>
  <c r="AT10" i="4"/>
  <c r="AL10" i="4"/>
  <c r="W10" i="4"/>
  <c r="I10" i="4"/>
  <c r="B10" i="4"/>
  <c r="BB8" i="4"/>
  <c r="AT8" i="4"/>
  <c r="AD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<sst xmlns="http://schemas.openxmlformats.org/spreadsheetml/2006/main" count="228" uniqueCount="113">
  <si>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</si>
  <si>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</si>
  <si>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</si>
  <si>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</si>
  <si>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</si>
  <si>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</si>
  <si>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</si>
  <si>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</si>
  <si>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</si>
  <si>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</si>
  <si>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</si>
  <si>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</si>
  <si>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</si>
  <si>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</si>
  <si>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</si>
  <si>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</si>
  <si>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</si>
  <si>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</si>
  <si>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</si>
  <si>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</si>
  <si>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</si>
  <si>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</si>
  <si>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</si>
  <si>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</si>
  <si>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</si>
  <si>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</si>
  <si>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</si>
  <si>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</si>
  <si>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</si>
  <si>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</si>
  <si>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</si>
  <si>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</si>
  <si>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</si>
  <si>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</si>
  <si>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</si>
  <si>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</si>
  <si>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</si>
  <si>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</si>
  <si>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</si>
  <si>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</si>
  <si>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</si>
  <si>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</si>
  <si>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</si>
  <si>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</si>
  <si>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</si>
  <si>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</si>
  <si>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</si>
  <si>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</si>
  <si>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</si>
  <si>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</si>
  <si>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</si>
  <si>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</si>
  <si>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</si>
  <si>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</si>
  <si>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</si>
  <si>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</si>
  <si>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</si>
  <si>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</si>
  <si>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</si>
  <si>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</si>
  <si>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</si>
  <si>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</si>
  <si>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</si>
  <si>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</si>
  <si>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</si>
  <si>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</si>
  <si>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</si>
  <si>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</si>
  <si>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</si>
  <si>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</si>
  <si>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</si>
  <si>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</si>
  <si>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</si>
  <si>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</si>
  <si>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</si>
  <si>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</si>
  <si>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</si>
  <si>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</si>
  <si>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</si>
  <si>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</si>
  <si>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</si>
  <si>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</si>
  <si>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</si>
  <si>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</si>
  <si>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</si>
  <si>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</si>
  <si>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</si>
  <si>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</si>
  <si>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</si>
  <si>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</si>
  <si>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</si>
  <si>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</si>
  <si>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</si>
  <si>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福島県　南会津町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</si>
  <si>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</si>
  <si>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</si>
  <si>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</si>
  <si>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</si>
  <si>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</si>
  <si>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</si>
  <si>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</si>
  <si>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</si>
  <si>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</si>
  <si>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</si>
  <si>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</si>
  <si>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</si>
  <si>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</si>
  <si>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</si>
  <si>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</si>
  <si>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</si>
  <si>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『①有形固定資産減価償却率』は、年々増加傾向にあり、施設の老朽化が進んでいる状況です。
　『③管路更新率』は、生活基盤耐震化等交付金を活用した管路の更新を進めており、年度毎のばらつきはあるものの、類似団体と比較しても概ね良好であると思われます。
　</t>
    <rPh sb="3" eb="5">
      <t>ユウケイ</t>
    </rPh>
    <rPh sb="5" eb="9">
      <t>コテイシサン</t>
    </rPh>
    <rPh sb="9" eb="11">
      <t>ゲンカ</t>
    </rPh>
    <rPh sb="11" eb="14">
      <t>ショウキャクリツ</t>
    </rPh>
    <rPh sb="17" eb="19">
      <t>ネンネン</t>
    </rPh>
    <rPh sb="19" eb="21">
      <t>ゾウカ</t>
    </rPh>
    <rPh sb="21" eb="23">
      <t>ケイコウ</t>
    </rPh>
    <rPh sb="27" eb="29">
      <t>シセツ</t>
    </rPh>
    <rPh sb="30" eb="33">
      <t>ロウキュウカ</t>
    </rPh>
    <rPh sb="34" eb="35">
      <t>スス</t>
    </rPh>
    <rPh sb="39" eb="41">
      <t>ジョウキョウ</t>
    </rPh>
    <rPh sb="79" eb="80">
      <t>スス</t>
    </rPh>
    <rPh sb="85" eb="87">
      <t>ネンド</t>
    </rPh>
    <rPh sb="87" eb="88">
      <t>ゴト</t>
    </rPh>
    <rPh sb="100" eb="102">
      <t>ルイジ</t>
    </rPh>
    <rPh sb="102" eb="104">
      <t>ダンタイ</t>
    </rPh>
    <rPh sb="105" eb="107">
      <t>ヒカク</t>
    </rPh>
    <rPh sb="110" eb="111">
      <t>オオム</t>
    </rPh>
    <rPh sb="112" eb="114">
      <t>リョウコウ</t>
    </rPh>
    <rPh sb="118" eb="119">
      <t>オモ</t>
    </rPh>
    <phoneticPr fontId="4"/>
  </si>
  <si>
    <t>　人口減少に伴う水需要減少に加え、老朽施設の更新需要増大が見込まれる厳しい経営環境においても、将来にわたり安全で強靭な水道を持続していくため、水道ビジョンを策定し、固定資産の最適化や企業債の平準化など、長期的かつ計画的な経営改善に努めています。
　今後の経営環境の改善に向け、料金改定を視野に入れた対策が必要と考えます。</t>
    <rPh sb="78" eb="80">
      <t>サクテイ</t>
    </rPh>
    <rPh sb="115" eb="116">
      <t>ツト</t>
    </rPh>
    <rPh sb="124" eb="126">
      <t>コンゴ</t>
    </rPh>
    <rPh sb="127" eb="129">
      <t>ケイエイ</t>
    </rPh>
    <rPh sb="129" eb="131">
      <t>カンキョウ</t>
    </rPh>
    <rPh sb="132" eb="134">
      <t>カイゼン</t>
    </rPh>
    <rPh sb="135" eb="136">
      <t>ム</t>
    </rPh>
    <rPh sb="138" eb="140">
      <t>リョウキン</t>
    </rPh>
    <rPh sb="140" eb="142">
      <t>カイテイ</t>
    </rPh>
    <rPh sb="143" eb="145">
      <t>シヤ</t>
    </rPh>
    <rPh sb="146" eb="147">
      <t>イ</t>
    </rPh>
    <rPh sb="149" eb="151">
      <t>タイサク</t>
    </rPh>
    <rPh sb="152" eb="154">
      <t>ヒツヨウ</t>
    </rPh>
    <rPh sb="155" eb="156">
      <t>カンガ</t>
    </rPh>
    <phoneticPr fontId="4"/>
  </si>
  <si>
    <t>　『①経常収支比率』は、類似団体平均値を下回っているものの、単年度収支で黒字となっています。人件費に係る一般会計繰入金の影響により、前年度より比率は上昇しています。
　『③流動比率』は、企業債償還金に大きな変動はないものの、今後も料金収入の減少が見込まれることから、次年度以降も減少傾向にあると見込まれます。
　『④企業債残高対給水収益比率』や『⑦施設利用率』は、簡易水道事業と統合した影響が大きく、類似団体と比較しても大きな差があります。料金収入に対して投資の比率が大きいことが懸念されます。
　『⑤料金回収率』は、給水原価の上昇により前年度より大きく減少しました。これは、水道事業会計支弁職員の見直しなど、経営の見える化を図った影響によるものであり、料金改定も視野に入れた対策が必要と考えます。
　『⑥給水原価』は地理的条件により広範囲の施設管理が必要なことから、類似団体平均値を上回っている状況です。
　『⑧有収率』においては、管路網図作成事業に併せて漏水調査を実施している成果が現れており、年々増加傾向にあります。</t>
    <rPh sb="3" eb="5">
      <t>ケイジョウ</t>
    </rPh>
    <rPh sb="46" eb="49">
      <t>ジンケンヒ</t>
    </rPh>
    <rPh sb="50" eb="51">
      <t>カカ</t>
    </rPh>
    <rPh sb="52" eb="54">
      <t>イッパン</t>
    </rPh>
    <rPh sb="54" eb="56">
      <t>カイケイ</t>
    </rPh>
    <rPh sb="56" eb="59">
      <t>クリイレキン</t>
    </rPh>
    <rPh sb="60" eb="62">
      <t>エイキョウ</t>
    </rPh>
    <rPh sb="66" eb="69">
      <t>ゼンネンド</t>
    </rPh>
    <rPh sb="71" eb="73">
      <t>ヒリツ</t>
    </rPh>
    <rPh sb="74" eb="76">
      <t>ジョウショウ</t>
    </rPh>
    <rPh sb="184" eb="186">
      <t>カンイ</t>
    </rPh>
    <rPh sb="186" eb="190">
      <t>スイドウジギョウ</t>
    </rPh>
    <rPh sb="191" eb="193">
      <t>トウゴウ</t>
    </rPh>
    <rPh sb="195" eb="197">
      <t>エイキョウ</t>
    </rPh>
    <rPh sb="198" eb="199">
      <t>オオ</t>
    </rPh>
    <rPh sb="212" eb="213">
      <t>オオ</t>
    </rPh>
    <rPh sb="215" eb="216">
      <t>サ</t>
    </rPh>
    <rPh sb="262" eb="266">
      <t>キュウスイゲンカ</t>
    </rPh>
    <rPh sb="267" eb="269">
      <t>ジョウショウ</t>
    </rPh>
    <rPh sb="272" eb="275">
      <t>ゼンネンド</t>
    </rPh>
    <rPh sb="277" eb="278">
      <t>オオ</t>
    </rPh>
    <rPh sb="308" eb="310">
      <t>ケイエイ</t>
    </rPh>
    <rPh sb="422" eb="425">
      <t>カンロモウ</t>
    </rPh>
    <rPh sb="425" eb="426">
      <t>ズ</t>
    </rPh>
    <rPh sb="426" eb="428">
      <t>サクセイ</t>
    </rPh>
    <rPh sb="428" eb="430">
      <t>ジギョウ</t>
    </rPh>
    <rPh sb="431" eb="432">
      <t>アワ</t>
    </rPh>
    <rPh sb="434" eb="436">
      <t>ロウスイ</t>
    </rPh>
    <rPh sb="436" eb="438">
      <t>チョウサ</t>
    </rPh>
    <rPh sb="439" eb="441">
      <t>ジッシ</t>
    </rPh>
    <rPh sb="445" eb="447">
      <t>セイカ</t>
    </rPh>
    <rPh sb="448" eb="449">
      <t>アラワ</t>
    </rPh>
    <rPh sb="454" eb="456">
      <t>ネンネン</t>
    </rPh>
    <rPh sb="456" eb="458">
      <t>ゾウカ</t>
    </rPh>
    <rPh sb="458" eb="460">
      <t>ケイコウ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</si>
</sst>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2.34</c:v>
                </c:pt>
                <c:pt idx="1">
                  <c:v>3.18</c:v>
                </c:pt>
                <c:pt idx="2">
                  <c:v>1.32</c:v>
                </c:pt>
                <c:pt idx="3">
                  <c:v>1.1000000000000001</c:v>
                </c:pt>
                <c:pt idx="4">
                  <c:v>0.31</c:v>
                </c:pt>
              </c:numCache>
            </c:numRef>
          </c:val>
          <c:extLst>
            <c:ext xmlns:c16="http://schemas.microsoft.com/office/drawing/2014/chart" uri="{C3380CC4-5D6E-409C-BE32-E72D297353CC}">
              <c16:uniqueId val="{00000000-640C-44B3-91D2-52288B9E4E28}"/>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0.5</c:v>
                </c:pt>
                <c:pt idx="1">
                  <c:v>0.42</c:v>
                </c:pt>
                <c:pt idx="2">
                  <c:v>0.44</c:v>
                </c:pt>
                <c:pt idx="3">
                  <c:v>0.5</c:v>
                </c:pt>
                <c:pt idx="4">
                  <c:v>0.4</c:v>
                </c:pt>
              </c:numCache>
            </c:numRef>
          </c:val>
          <c:smooth val="0"/>
          <c:extLst>
            <c:ext xmlns:c16="http://schemas.microsoft.com/office/drawing/2014/chart" uri="{C3380CC4-5D6E-409C-BE32-E72D297353CC}">
              <c16:uniqueId val="{00000001-640C-44B3-91D2-52288B9E4E28}"/>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38.549999999999997</c:v>
                </c:pt>
                <c:pt idx="1">
                  <c:v>36.479999999999997</c:v>
                </c:pt>
                <c:pt idx="2">
                  <c:v>37.67</c:v>
                </c:pt>
                <c:pt idx="3">
                  <c:v>36.47</c:v>
                </c:pt>
                <c:pt idx="4">
                  <c:v>35.840000000000003</c:v>
                </c:pt>
              </c:numCache>
            </c:numRef>
          </c:val>
          <c:extLst>
            <c:ext xmlns:c16="http://schemas.microsoft.com/office/drawing/2014/chart" uri="{C3380CC4-5D6E-409C-BE32-E72D297353CC}">
              <c16:uniqueId val="{00000000-A6C3-4191-A6A9-782289B9EC4F}"/>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55.03</c:v>
                </c:pt>
                <c:pt idx="1">
                  <c:v>54.05</c:v>
                </c:pt>
                <c:pt idx="2">
                  <c:v>54.43</c:v>
                </c:pt>
                <c:pt idx="3">
                  <c:v>53.87</c:v>
                </c:pt>
                <c:pt idx="4">
                  <c:v>54.49</c:v>
                </c:pt>
              </c:numCache>
            </c:numRef>
          </c:val>
          <c:smooth val="0"/>
          <c:extLst>
            <c:ext xmlns:c16="http://schemas.microsoft.com/office/drawing/2014/chart" uri="{C3380CC4-5D6E-409C-BE32-E72D297353CC}">
              <c16:uniqueId val="{00000001-A6C3-4191-A6A9-782289B9EC4F}"/>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73.650000000000006</c:v>
                </c:pt>
                <c:pt idx="1">
                  <c:v>76.56</c:v>
                </c:pt>
                <c:pt idx="2">
                  <c:v>71.040000000000006</c:v>
                </c:pt>
                <c:pt idx="3">
                  <c:v>71.14</c:v>
                </c:pt>
                <c:pt idx="4">
                  <c:v>73.61</c:v>
                </c:pt>
              </c:numCache>
            </c:numRef>
          </c:val>
          <c:extLst>
            <c:ext xmlns:c16="http://schemas.microsoft.com/office/drawing/2014/chart" uri="{C3380CC4-5D6E-409C-BE32-E72D297353CC}">
              <c16:uniqueId val="{00000000-9093-4D2B-B9A7-C36793A3F30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81.900000000000006</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9093-4D2B-B9A7-C36793A3F30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102.57</c:v>
                </c:pt>
                <c:pt idx="1">
                  <c:v>103.63</c:v>
                </c:pt>
                <c:pt idx="2">
                  <c:v>103.87</c:v>
                </c:pt>
                <c:pt idx="3">
                  <c:v>102.36</c:v>
                </c:pt>
                <c:pt idx="4">
                  <c:v>104.99</c:v>
                </c:pt>
              </c:numCache>
            </c:numRef>
          </c:val>
          <c:extLst>
            <c:ext xmlns:c16="http://schemas.microsoft.com/office/drawing/2014/chart" uri="{C3380CC4-5D6E-409C-BE32-E72D297353CC}">
              <c16:uniqueId val="{00000000-48A4-4B7C-8856-945C8DBA2915}"/>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108.87</c:v>
                </c:pt>
                <c:pt idx="1">
                  <c:v>108.46</c:v>
                </c:pt>
                <c:pt idx="2">
                  <c:v>109.02</c:v>
                </c:pt>
                <c:pt idx="3">
                  <c:v>107.81</c:v>
                </c:pt>
                <c:pt idx="4">
                  <c:v>107.21</c:v>
                </c:pt>
              </c:numCache>
            </c:numRef>
          </c:val>
          <c:smooth val="0"/>
          <c:extLst>
            <c:ext xmlns:c16="http://schemas.microsoft.com/office/drawing/2014/chart" uri="{C3380CC4-5D6E-409C-BE32-E72D297353CC}">
              <c16:uniqueId val="{00000001-48A4-4B7C-8856-945C8DBA2915}"/>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51.22</c:v>
                </c:pt>
                <c:pt idx="1">
                  <c:v>53.02</c:v>
                </c:pt>
                <c:pt idx="2">
                  <c:v>54.81</c:v>
                </c:pt>
                <c:pt idx="3">
                  <c:v>56.67</c:v>
                </c:pt>
                <c:pt idx="4">
                  <c:v>57.93</c:v>
                </c:pt>
              </c:numCache>
            </c:numRef>
          </c:val>
          <c:extLst>
            <c:ext xmlns:c16="http://schemas.microsoft.com/office/drawing/2014/chart" uri="{C3380CC4-5D6E-409C-BE32-E72D297353CC}">
              <c16:uniqueId val="{00000000-D4EB-4A05-B141-EDAEE8414F38}"/>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48.87</c:v>
                </c:pt>
                <c:pt idx="1">
                  <c:v>49.12</c:v>
                </c:pt>
                <c:pt idx="2">
                  <c:v>49.39</c:v>
                </c:pt>
                <c:pt idx="3">
                  <c:v>50.75</c:v>
                </c:pt>
                <c:pt idx="4">
                  <c:v>51.72</c:v>
                </c:pt>
              </c:numCache>
            </c:numRef>
          </c:val>
          <c:smooth val="0"/>
          <c:extLst>
            <c:ext xmlns:c16="http://schemas.microsoft.com/office/drawing/2014/chart" uri="{C3380CC4-5D6E-409C-BE32-E72D297353CC}">
              <c16:uniqueId val="{00000001-D4EB-4A05-B141-EDAEE8414F38}"/>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22.43</c:v>
                </c:pt>
                <c:pt idx="1">
                  <c:v>22.35</c:v>
                </c:pt>
                <c:pt idx="2">
                  <c:v>22.33</c:v>
                </c:pt>
                <c:pt idx="3">
                  <c:v>22.23</c:v>
                </c:pt>
                <c:pt idx="4">
                  <c:v>22.23</c:v>
                </c:pt>
              </c:numCache>
            </c:numRef>
          </c:val>
          <c:extLst>
            <c:ext xmlns:c16="http://schemas.microsoft.com/office/drawing/2014/chart" uri="{C3380CC4-5D6E-409C-BE32-E72D297353CC}">
              <c16:uniqueId val="{00000000-6DFC-4AC5-9225-7E85B34AC27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14.85</c:v>
                </c:pt>
                <c:pt idx="1">
                  <c:v>16.760000000000002</c:v>
                </c:pt>
                <c:pt idx="2">
                  <c:v>18.57</c:v>
                </c:pt>
                <c:pt idx="3">
                  <c:v>21.14</c:v>
                </c:pt>
                <c:pt idx="4">
                  <c:v>22.12</c:v>
                </c:pt>
              </c:numCache>
            </c:numRef>
          </c:val>
          <c:smooth val="0"/>
          <c:extLst>
            <c:ext xmlns:c16="http://schemas.microsoft.com/office/drawing/2014/chart" uri="{C3380CC4-5D6E-409C-BE32-E72D297353CC}">
              <c16:uniqueId val="{00000001-6DFC-4AC5-9225-7E85B34AC27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4B7-4B4F-94F0-BAB3BCE6DB68}"/>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3.16</c:v>
                </c:pt>
                <c:pt idx="1">
                  <c:v>11.94</c:v>
                </c:pt>
                <c:pt idx="2">
                  <c:v>11</c:v>
                </c:pt>
                <c:pt idx="3">
                  <c:v>8.86</c:v>
                </c:pt>
                <c:pt idx="4">
                  <c:v>7.65</c:v>
                </c:pt>
              </c:numCache>
            </c:numRef>
          </c:val>
          <c:smooth val="0"/>
          <c:extLst>
            <c:ext xmlns:c16="http://schemas.microsoft.com/office/drawing/2014/chart" uri="{C3380CC4-5D6E-409C-BE32-E72D297353CC}">
              <c16:uniqueId val="{00000001-14B7-4B4F-94F0-BAB3BCE6DB68}"/>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120.34</c:v>
                </c:pt>
                <c:pt idx="1">
                  <c:v>120.57</c:v>
                </c:pt>
                <c:pt idx="2">
                  <c:v>114.65</c:v>
                </c:pt>
                <c:pt idx="3">
                  <c:v>111.67</c:v>
                </c:pt>
                <c:pt idx="4">
                  <c:v>106.59</c:v>
                </c:pt>
              </c:numCache>
            </c:numRef>
          </c:val>
          <c:extLst>
            <c:ext xmlns:c16="http://schemas.microsoft.com/office/drawing/2014/chart" uri="{C3380CC4-5D6E-409C-BE32-E72D297353CC}">
              <c16:uniqueId val="{00000000-C7C1-4471-BFDE-9A17132F9761}"/>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369.69</c:v>
                </c:pt>
                <c:pt idx="1">
                  <c:v>362.93</c:v>
                </c:pt>
                <c:pt idx="2">
                  <c:v>371.81</c:v>
                </c:pt>
                <c:pt idx="3">
                  <c:v>384.23</c:v>
                </c:pt>
                <c:pt idx="4">
                  <c:v>364.3</c:v>
                </c:pt>
              </c:numCache>
            </c:numRef>
          </c:val>
          <c:smooth val="0"/>
          <c:extLst>
            <c:ext xmlns:c16="http://schemas.microsoft.com/office/drawing/2014/chart" uri="{C3380CC4-5D6E-409C-BE32-E72D297353CC}">
              <c16:uniqueId val="{00000001-C7C1-4471-BFDE-9A17132F9761}"/>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940.23</c:v>
                </c:pt>
                <c:pt idx="1">
                  <c:v>928.17</c:v>
                </c:pt>
                <c:pt idx="2">
                  <c:v>982.14</c:v>
                </c:pt>
                <c:pt idx="3">
                  <c:v>947.55</c:v>
                </c:pt>
                <c:pt idx="4">
                  <c:v>915.19</c:v>
                </c:pt>
              </c:numCache>
            </c:numRef>
          </c:val>
          <c:extLst>
            <c:ext xmlns:c16="http://schemas.microsoft.com/office/drawing/2014/chart" uri="{C3380CC4-5D6E-409C-BE32-E72D297353CC}">
              <c16:uniqueId val="{00000000-D8BB-457B-95FD-708CC0982D0E}"/>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402.99</c:v>
                </c:pt>
                <c:pt idx="1">
                  <c:v>439.05</c:v>
                </c:pt>
                <c:pt idx="2">
                  <c:v>465.85</c:v>
                </c:pt>
                <c:pt idx="3">
                  <c:v>439.43</c:v>
                </c:pt>
                <c:pt idx="4">
                  <c:v>438.41</c:v>
                </c:pt>
              </c:numCache>
            </c:numRef>
          </c:val>
          <c:smooth val="0"/>
          <c:extLst>
            <c:ext xmlns:c16="http://schemas.microsoft.com/office/drawing/2014/chart" uri="{C3380CC4-5D6E-409C-BE32-E72D297353CC}">
              <c16:uniqueId val="{00000001-D8BB-457B-95FD-708CC0982D0E}"/>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96.45</c:v>
                </c:pt>
                <c:pt idx="1">
                  <c:v>96.39</c:v>
                </c:pt>
                <c:pt idx="2">
                  <c:v>95.32</c:v>
                </c:pt>
                <c:pt idx="3">
                  <c:v>95.06</c:v>
                </c:pt>
                <c:pt idx="4">
                  <c:v>88.56</c:v>
                </c:pt>
              </c:numCache>
            </c:numRef>
          </c:val>
          <c:extLst>
            <c:ext xmlns:c16="http://schemas.microsoft.com/office/drawing/2014/chart" uri="{C3380CC4-5D6E-409C-BE32-E72D297353CC}">
              <c16:uniqueId val="{00000000-214E-4289-BEA9-A8F75668E359}"/>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98.66</c:v>
                </c:pt>
                <c:pt idx="1">
                  <c:v>95.26</c:v>
                </c:pt>
                <c:pt idx="2">
                  <c:v>92.39</c:v>
                </c:pt>
                <c:pt idx="3">
                  <c:v>94.41</c:v>
                </c:pt>
                <c:pt idx="4">
                  <c:v>90.96</c:v>
                </c:pt>
              </c:numCache>
            </c:numRef>
          </c:val>
          <c:smooth val="0"/>
          <c:extLst>
            <c:ext xmlns:c16="http://schemas.microsoft.com/office/drawing/2014/chart" uri="{C3380CC4-5D6E-409C-BE32-E72D297353CC}">
              <c16:uniqueId val="{00000001-214E-4289-BEA9-A8F75668E359}"/>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236.51</c:v>
                </c:pt>
                <c:pt idx="1">
                  <c:v>236.16</c:v>
                </c:pt>
                <c:pt idx="2">
                  <c:v>232.76</c:v>
                </c:pt>
                <c:pt idx="3">
                  <c:v>238.68</c:v>
                </c:pt>
                <c:pt idx="4">
                  <c:v>254.71</c:v>
                </c:pt>
              </c:numCache>
            </c:numRef>
          </c:val>
          <c:extLst>
            <c:ext xmlns:c16="http://schemas.microsoft.com/office/drawing/2014/chart" uri="{C3380CC4-5D6E-409C-BE32-E72D297353CC}">
              <c16:uniqueId val="{00000000-AE63-49CB-A202-3FF0030E61BF}"/>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178.59</c:v>
                </c:pt>
                <c:pt idx="1">
                  <c:v>192.82</c:v>
                </c:pt>
                <c:pt idx="2">
                  <c:v>192.98</c:v>
                </c:pt>
                <c:pt idx="3">
                  <c:v>192.13</c:v>
                </c:pt>
                <c:pt idx="4">
                  <c:v>197.04</c:v>
                </c:pt>
              </c:numCache>
            </c:numRef>
          </c:val>
          <c:smooth val="0"/>
          <c:extLst>
            <c:ext xmlns:c16="http://schemas.microsoft.com/office/drawing/2014/chart" uri="{C3380CC4-5D6E-409C-BE32-E72D297353CC}">
              <c16:uniqueId val="{00000001-AE63-49CB-A202-3FF0030E61BF}"/>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F40" zoomScale="85" zoomScaleNormal="85"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6" t="s">
        <v>0</v>
      </c>
      <c r="C2" s="76"/>
      <c r="D2" s="76"/>
      <c r="E2" s="76"/>
      <c r="F2" s="76"/>
      <c r="G2" s="76"/>
      <c r="H2" s="76"/>
      <c r="I2" s="76"/>
      <c r="J2" s="76"/>
      <c r="K2" s="76"/>
      <c r="L2" s="76"/>
      <c r="M2" s="76"/>
      <c r="N2" s="76"/>
      <c r="O2" s="76"/>
      <c r="P2" s="76"/>
      <c r="Q2" s="76"/>
      <c r="R2" s="76"/>
      <c r="S2" s="76"/>
      <c r="T2" s="76"/>
      <c r="U2" s="76"/>
      <c r="V2" s="76"/>
      <c r="W2" s="76"/>
      <c r="X2" s="76"/>
      <c r="Y2" s="76"/>
      <c r="Z2" s="76"/>
      <c r="AA2" s="76"/>
      <c r="AB2" s="76"/>
      <c r="AC2" s="76"/>
      <c r="AD2" s="76"/>
      <c r="AE2" s="76"/>
      <c r="AF2" s="76"/>
      <c r="AG2" s="76"/>
      <c r="AH2" s="76"/>
      <c r="AI2" s="76"/>
      <c r="AJ2" s="76"/>
      <c r="AK2" s="76"/>
      <c r="AL2" s="76"/>
      <c r="AM2" s="76"/>
      <c r="AN2" s="76"/>
      <c r="AO2" s="76"/>
      <c r="AP2" s="76"/>
      <c r="AQ2" s="76"/>
      <c r="AR2" s="76"/>
      <c r="AS2" s="76"/>
      <c r="AT2" s="76"/>
      <c r="AU2" s="76"/>
      <c r="AV2" s="76"/>
      <c r="AW2" s="76"/>
      <c r="AX2" s="76"/>
      <c r="AY2" s="76"/>
      <c r="AZ2" s="76"/>
      <c r="BA2" s="76"/>
      <c r="BB2" s="76"/>
      <c r="BC2" s="76"/>
      <c r="BD2" s="76"/>
      <c r="BE2" s="76"/>
      <c r="BF2" s="76"/>
      <c r="BG2" s="76"/>
      <c r="BH2" s="76"/>
      <c r="BI2" s="76"/>
      <c r="BJ2" s="76"/>
      <c r="BK2" s="76"/>
      <c r="BL2" s="76"/>
      <c r="BM2" s="76"/>
      <c r="BN2" s="76"/>
      <c r="BO2" s="76"/>
      <c r="BP2" s="76"/>
      <c r="BQ2" s="76"/>
      <c r="BR2" s="76"/>
      <c r="BS2" s="76"/>
      <c r="BT2" s="76"/>
      <c r="BU2" s="76"/>
      <c r="BV2" s="76"/>
      <c r="BW2" s="76"/>
      <c r="BX2" s="76"/>
      <c r="BY2" s="76"/>
      <c r="BZ2" s="76"/>
    </row>
    <row r="3" spans="1:78" ht="9.75" customHeight="1">
      <c r="A3" s="2"/>
      <c r="B3" s="76"/>
      <c r="C3" s="76"/>
      <c r="D3" s="76"/>
      <c r="E3" s="76"/>
      <c r="F3" s="76"/>
      <c r="G3" s="76"/>
      <c r="H3" s="76"/>
      <c r="I3" s="76"/>
      <c r="J3" s="76"/>
      <c r="K3" s="76"/>
      <c r="L3" s="76"/>
      <c r="M3" s="76"/>
      <c r="N3" s="76"/>
      <c r="O3" s="76"/>
      <c r="P3" s="76"/>
      <c r="Q3" s="76"/>
      <c r="R3" s="76"/>
      <c r="S3" s="76"/>
      <c r="T3" s="76"/>
      <c r="U3" s="76"/>
      <c r="V3" s="76"/>
      <c r="W3" s="76"/>
      <c r="X3" s="76"/>
      <c r="Y3" s="76"/>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row>
    <row r="4" spans="1:78" ht="9.75" customHeight="1">
      <c r="A4" s="2"/>
      <c r="B4" s="76"/>
      <c r="C4" s="76"/>
      <c r="D4" s="76"/>
      <c r="E4" s="76"/>
      <c r="F4" s="76"/>
      <c r="G4" s="76"/>
      <c r="H4" s="76"/>
      <c r="I4" s="76"/>
      <c r="J4" s="76"/>
      <c r="K4" s="76"/>
      <c r="L4" s="76"/>
      <c r="M4" s="76"/>
      <c r="N4" s="76"/>
      <c r="O4" s="76"/>
      <c r="P4" s="76"/>
      <c r="Q4" s="76"/>
      <c r="R4" s="76"/>
      <c r="S4" s="76"/>
      <c r="T4" s="76"/>
      <c r="U4" s="76"/>
      <c r="V4" s="76"/>
      <c r="W4" s="76"/>
      <c r="X4" s="76"/>
      <c r="Y4" s="76"/>
      <c r="Z4" s="76"/>
      <c r="AA4" s="76"/>
      <c r="AB4" s="76"/>
      <c r="AC4" s="76"/>
      <c r="AD4" s="76"/>
      <c r="AE4" s="76"/>
      <c r="AF4" s="76"/>
      <c r="AG4" s="76"/>
      <c r="AH4" s="76"/>
      <c r="AI4" s="76"/>
      <c r="AJ4" s="76"/>
      <c r="AK4" s="76"/>
      <c r="AL4" s="76"/>
      <c r="AM4" s="76"/>
      <c r="AN4" s="76"/>
      <c r="AO4" s="76"/>
      <c r="AP4" s="76"/>
      <c r="AQ4" s="76"/>
      <c r="AR4" s="76"/>
      <c r="AS4" s="76"/>
      <c r="AT4" s="76"/>
      <c r="AU4" s="76"/>
      <c r="AV4" s="76"/>
      <c r="AW4" s="76"/>
      <c r="AX4" s="76"/>
      <c r="AY4" s="76"/>
      <c r="AZ4" s="76"/>
      <c r="BA4" s="76"/>
      <c r="BB4" s="76"/>
      <c r="BC4" s="76"/>
      <c r="BD4" s="76"/>
      <c r="BE4" s="76"/>
      <c r="BF4" s="76"/>
      <c r="BG4" s="76"/>
      <c r="BH4" s="76"/>
      <c r="BI4" s="76"/>
      <c r="BJ4" s="76"/>
      <c r="BK4" s="76"/>
      <c r="BL4" s="76"/>
      <c r="BM4" s="76"/>
      <c r="BN4" s="76"/>
      <c r="BO4" s="76"/>
      <c r="BP4" s="76"/>
      <c r="BQ4" s="76"/>
      <c r="BR4" s="76"/>
      <c r="BS4" s="76"/>
      <c r="BT4" s="76"/>
      <c r="BU4" s="76"/>
      <c r="BV4" s="76"/>
      <c r="BW4" s="76"/>
      <c r="BX4" s="76"/>
      <c r="BY4" s="76"/>
      <c r="BZ4" s="76"/>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7" t="str">
        <f>データ!H6</f>
        <v>福島県　南会津町</v>
      </c>
      <c r="C6" s="77"/>
      <c r="D6" s="77"/>
      <c r="E6" s="77"/>
      <c r="F6" s="77"/>
      <c r="G6" s="77"/>
      <c r="H6" s="77"/>
      <c r="I6" s="77"/>
      <c r="J6" s="77"/>
      <c r="K6" s="77"/>
      <c r="L6" s="77"/>
      <c r="M6" s="77"/>
      <c r="N6" s="77"/>
      <c r="O6" s="77"/>
      <c r="P6" s="77"/>
      <c r="Q6" s="77"/>
      <c r="R6" s="77"/>
      <c r="S6" s="77"/>
      <c r="T6" s="77"/>
      <c r="U6" s="77"/>
      <c r="V6" s="77"/>
      <c r="W6" s="77"/>
      <c r="X6" s="77"/>
      <c r="Y6" s="77"/>
      <c r="Z6" s="77"/>
      <c r="AA6" s="77"/>
      <c r="AB6" s="77"/>
      <c r="AC6" s="77"/>
      <c r="AD6" s="78"/>
      <c r="AE6" s="78"/>
      <c r="AF6" s="78"/>
      <c r="AG6" s="78"/>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5" t="s">
        <v>1</v>
      </c>
      <c r="C7" s="46"/>
      <c r="D7" s="46"/>
      <c r="E7" s="46"/>
      <c r="F7" s="46"/>
      <c r="G7" s="46"/>
      <c r="H7" s="46"/>
      <c r="I7" s="45" t="s">
        <v>2</v>
      </c>
      <c r="J7" s="46"/>
      <c r="K7" s="46"/>
      <c r="L7" s="46"/>
      <c r="M7" s="46"/>
      <c r="N7" s="46"/>
      <c r="O7" s="67"/>
      <c r="P7" s="47" t="s">
        <v>3</v>
      </c>
      <c r="Q7" s="47"/>
      <c r="R7" s="47"/>
      <c r="S7" s="47"/>
      <c r="T7" s="47"/>
      <c r="U7" s="47"/>
      <c r="V7" s="47"/>
      <c r="W7" s="47" t="s">
        <v>4</v>
      </c>
      <c r="X7" s="47"/>
      <c r="Y7" s="47"/>
      <c r="Z7" s="47"/>
      <c r="AA7" s="47"/>
      <c r="AB7" s="47"/>
      <c r="AC7" s="47"/>
      <c r="AD7" s="47" t="s">
        <v>5</v>
      </c>
      <c r="AE7" s="47"/>
      <c r="AF7" s="47"/>
      <c r="AG7" s="47"/>
      <c r="AH7" s="47"/>
      <c r="AI7" s="47"/>
      <c r="AJ7" s="47"/>
      <c r="AK7" s="2"/>
      <c r="AL7" s="47" t="s">
        <v>6</v>
      </c>
      <c r="AM7" s="47"/>
      <c r="AN7" s="47"/>
      <c r="AO7" s="47"/>
      <c r="AP7" s="47"/>
      <c r="AQ7" s="47"/>
      <c r="AR7" s="47"/>
      <c r="AS7" s="47"/>
      <c r="AT7" s="45" t="s">
        <v>7</v>
      </c>
      <c r="AU7" s="46"/>
      <c r="AV7" s="46"/>
      <c r="AW7" s="46"/>
      <c r="AX7" s="46"/>
      <c r="AY7" s="46"/>
      <c r="AZ7" s="46"/>
      <c r="BA7" s="46"/>
      <c r="BB7" s="47" t="s">
        <v>8</v>
      </c>
      <c r="BC7" s="47"/>
      <c r="BD7" s="47"/>
      <c r="BE7" s="47"/>
      <c r="BF7" s="47"/>
      <c r="BG7" s="47"/>
      <c r="BH7" s="47"/>
      <c r="BI7" s="47"/>
      <c r="BJ7" s="3"/>
      <c r="BK7" s="3"/>
      <c r="BL7" s="79" t="s">
        <v>9</v>
      </c>
      <c r="BM7" s="80"/>
      <c r="BN7" s="80"/>
      <c r="BO7" s="80"/>
      <c r="BP7" s="80"/>
      <c r="BQ7" s="80"/>
      <c r="BR7" s="80"/>
      <c r="BS7" s="80"/>
      <c r="BT7" s="80"/>
      <c r="BU7" s="80"/>
      <c r="BV7" s="80"/>
      <c r="BW7" s="80"/>
      <c r="BX7" s="80"/>
      <c r="BY7" s="81"/>
    </row>
    <row r="8" spans="1:78" ht="18.75" customHeight="1">
      <c r="A8" s="2"/>
      <c r="B8" s="72" t="str">
        <f>データ!$I$6</f>
        <v>法適用</v>
      </c>
      <c r="C8" s="73"/>
      <c r="D8" s="73"/>
      <c r="E8" s="73"/>
      <c r="F8" s="73"/>
      <c r="G8" s="73"/>
      <c r="H8" s="73"/>
      <c r="I8" s="72" t="str">
        <f>データ!$J$6</f>
        <v>水道事業</v>
      </c>
      <c r="J8" s="73"/>
      <c r="K8" s="73"/>
      <c r="L8" s="73"/>
      <c r="M8" s="73"/>
      <c r="N8" s="73"/>
      <c r="O8" s="74"/>
      <c r="P8" s="75" t="str">
        <f>データ!$K$6</f>
        <v>末端給水事業</v>
      </c>
      <c r="Q8" s="75"/>
      <c r="R8" s="75"/>
      <c r="S8" s="75"/>
      <c r="T8" s="75"/>
      <c r="U8" s="75"/>
      <c r="V8" s="75"/>
      <c r="W8" s="75" t="str">
        <f>データ!$L$6</f>
        <v>A7</v>
      </c>
      <c r="X8" s="75"/>
      <c r="Y8" s="75"/>
      <c r="Z8" s="75"/>
      <c r="AA8" s="75"/>
      <c r="AB8" s="75"/>
      <c r="AC8" s="75"/>
      <c r="AD8" s="75" t="str">
        <f>データ!$M$6</f>
        <v>非設置</v>
      </c>
      <c r="AE8" s="75"/>
      <c r="AF8" s="75"/>
      <c r="AG8" s="75"/>
      <c r="AH8" s="75"/>
      <c r="AI8" s="75"/>
      <c r="AJ8" s="75"/>
      <c r="AK8" s="2"/>
      <c r="AL8" s="66">
        <f>データ!$R$6</f>
        <v>14176</v>
      </c>
      <c r="AM8" s="66"/>
      <c r="AN8" s="66"/>
      <c r="AO8" s="66"/>
      <c r="AP8" s="66"/>
      <c r="AQ8" s="66"/>
      <c r="AR8" s="66"/>
      <c r="AS8" s="66"/>
      <c r="AT8" s="37">
        <f>データ!$S$6</f>
        <v>886.47</v>
      </c>
      <c r="AU8" s="38"/>
      <c r="AV8" s="38"/>
      <c r="AW8" s="38"/>
      <c r="AX8" s="38"/>
      <c r="AY8" s="38"/>
      <c r="AZ8" s="38"/>
      <c r="BA8" s="38"/>
      <c r="BB8" s="55">
        <f>データ!$T$6</f>
        <v>15.99</v>
      </c>
      <c r="BC8" s="55"/>
      <c r="BD8" s="55"/>
      <c r="BE8" s="55"/>
      <c r="BF8" s="55"/>
      <c r="BG8" s="55"/>
      <c r="BH8" s="55"/>
      <c r="BI8" s="55"/>
      <c r="BJ8" s="3"/>
      <c r="BK8" s="3"/>
      <c r="BL8" s="68" t="s">
        <v>10</v>
      </c>
      <c r="BM8" s="69"/>
      <c r="BN8" s="70" t="s">
        <v>11</v>
      </c>
      <c r="BO8" s="70"/>
      <c r="BP8" s="70"/>
      <c r="BQ8" s="70"/>
      <c r="BR8" s="70"/>
      <c r="BS8" s="70"/>
      <c r="BT8" s="70"/>
      <c r="BU8" s="70"/>
      <c r="BV8" s="70"/>
      <c r="BW8" s="70"/>
      <c r="BX8" s="70"/>
      <c r="BY8" s="71"/>
    </row>
    <row r="9" spans="1:78" ht="18.75" customHeight="1">
      <c r="A9" s="2"/>
      <c r="B9" s="45" t="s">
        <v>12</v>
      </c>
      <c r="C9" s="46"/>
      <c r="D9" s="46"/>
      <c r="E9" s="46"/>
      <c r="F9" s="46"/>
      <c r="G9" s="46"/>
      <c r="H9" s="46"/>
      <c r="I9" s="45" t="s">
        <v>13</v>
      </c>
      <c r="J9" s="46"/>
      <c r="K9" s="46"/>
      <c r="L9" s="46"/>
      <c r="M9" s="46"/>
      <c r="N9" s="46"/>
      <c r="O9" s="67"/>
      <c r="P9" s="47" t="s">
        <v>14</v>
      </c>
      <c r="Q9" s="47"/>
      <c r="R9" s="47"/>
      <c r="S9" s="47"/>
      <c r="T9" s="47"/>
      <c r="U9" s="47"/>
      <c r="V9" s="47"/>
      <c r="W9" s="47" t="s">
        <v>15</v>
      </c>
      <c r="X9" s="47"/>
      <c r="Y9" s="47"/>
      <c r="Z9" s="47"/>
      <c r="AA9" s="47"/>
      <c r="AB9" s="47"/>
      <c r="AC9" s="47"/>
      <c r="AD9" s="2"/>
      <c r="AE9" s="2"/>
      <c r="AF9" s="2"/>
      <c r="AG9" s="2"/>
      <c r="AH9" s="2"/>
      <c r="AI9" s="2"/>
      <c r="AJ9" s="2"/>
      <c r="AK9" s="2"/>
      <c r="AL9" s="47" t="s">
        <v>16</v>
      </c>
      <c r="AM9" s="47"/>
      <c r="AN9" s="47"/>
      <c r="AO9" s="47"/>
      <c r="AP9" s="47"/>
      <c r="AQ9" s="47"/>
      <c r="AR9" s="47"/>
      <c r="AS9" s="47"/>
      <c r="AT9" s="45" t="s">
        <v>17</v>
      </c>
      <c r="AU9" s="46"/>
      <c r="AV9" s="46"/>
      <c r="AW9" s="46"/>
      <c r="AX9" s="46"/>
      <c r="AY9" s="46"/>
      <c r="AZ9" s="46"/>
      <c r="BA9" s="46"/>
      <c r="BB9" s="47" t="s">
        <v>18</v>
      </c>
      <c r="BC9" s="47"/>
      <c r="BD9" s="47"/>
      <c r="BE9" s="47"/>
      <c r="BF9" s="47"/>
      <c r="BG9" s="47"/>
      <c r="BH9" s="47"/>
      <c r="BI9" s="47"/>
      <c r="BJ9" s="3"/>
      <c r="BK9" s="3"/>
      <c r="BL9" s="48" t="s">
        <v>19</v>
      </c>
      <c r="BM9" s="49"/>
      <c r="BN9" s="50" t="s">
        <v>20</v>
      </c>
      <c r="BO9" s="50"/>
      <c r="BP9" s="50"/>
      <c r="BQ9" s="50"/>
      <c r="BR9" s="50"/>
      <c r="BS9" s="50"/>
      <c r="BT9" s="50"/>
      <c r="BU9" s="50"/>
      <c r="BV9" s="50"/>
      <c r="BW9" s="50"/>
      <c r="BX9" s="50"/>
      <c r="BY9" s="51"/>
    </row>
    <row r="10" spans="1:78" ht="18.75" customHeight="1">
      <c r="A10" s="2"/>
      <c r="B10" s="37" t="str">
        <f>データ!$N$6</f>
        <v>-</v>
      </c>
      <c r="C10" s="38"/>
      <c r="D10" s="38"/>
      <c r="E10" s="38"/>
      <c r="F10" s="38"/>
      <c r="G10" s="38"/>
      <c r="H10" s="38"/>
      <c r="I10" s="37">
        <f>データ!$O$6</f>
        <v>56.02</v>
      </c>
      <c r="J10" s="38"/>
      <c r="K10" s="38"/>
      <c r="L10" s="38"/>
      <c r="M10" s="38"/>
      <c r="N10" s="38"/>
      <c r="O10" s="65"/>
      <c r="P10" s="55">
        <f>データ!$P$6</f>
        <v>98.63</v>
      </c>
      <c r="Q10" s="55"/>
      <c r="R10" s="55"/>
      <c r="S10" s="55"/>
      <c r="T10" s="55"/>
      <c r="U10" s="55"/>
      <c r="V10" s="55"/>
      <c r="W10" s="66">
        <f>データ!$Q$6</f>
        <v>4400</v>
      </c>
      <c r="X10" s="66"/>
      <c r="Y10" s="66"/>
      <c r="Z10" s="66"/>
      <c r="AA10" s="66"/>
      <c r="AB10" s="66"/>
      <c r="AC10" s="66"/>
      <c r="AD10" s="2"/>
      <c r="AE10" s="2"/>
      <c r="AF10" s="2"/>
      <c r="AG10" s="2"/>
      <c r="AH10" s="2"/>
      <c r="AI10" s="2"/>
      <c r="AJ10" s="2"/>
      <c r="AK10" s="2"/>
      <c r="AL10" s="66">
        <f>データ!$U$6</f>
        <v>13781</v>
      </c>
      <c r="AM10" s="66"/>
      <c r="AN10" s="66"/>
      <c r="AO10" s="66"/>
      <c r="AP10" s="66"/>
      <c r="AQ10" s="66"/>
      <c r="AR10" s="66"/>
      <c r="AS10" s="66"/>
      <c r="AT10" s="37">
        <f>データ!$V$6</f>
        <v>123.13</v>
      </c>
      <c r="AU10" s="38"/>
      <c r="AV10" s="38"/>
      <c r="AW10" s="38"/>
      <c r="AX10" s="38"/>
      <c r="AY10" s="38"/>
      <c r="AZ10" s="38"/>
      <c r="BA10" s="38"/>
      <c r="BB10" s="55">
        <f>データ!$W$6</f>
        <v>111.92</v>
      </c>
      <c r="BC10" s="55"/>
      <c r="BD10" s="55"/>
      <c r="BE10" s="55"/>
      <c r="BF10" s="55"/>
      <c r="BG10" s="55"/>
      <c r="BH10" s="55"/>
      <c r="BI10" s="55"/>
      <c r="BJ10" s="2"/>
      <c r="BK10" s="2"/>
      <c r="BL10" s="56" t="s">
        <v>21</v>
      </c>
      <c r="BM10" s="57"/>
      <c r="BN10" s="58" t="s">
        <v>22</v>
      </c>
      <c r="BO10" s="58"/>
      <c r="BP10" s="58"/>
      <c r="BQ10" s="58"/>
      <c r="BR10" s="58"/>
      <c r="BS10" s="58"/>
      <c r="BT10" s="58"/>
      <c r="BU10" s="58"/>
      <c r="BV10" s="58"/>
      <c r="BW10" s="58"/>
      <c r="BX10" s="58"/>
      <c r="BY10" s="59"/>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23</v>
      </c>
      <c r="BM11" s="60"/>
      <c r="BN11" s="60"/>
      <c r="BO11" s="60"/>
      <c r="BP11" s="60"/>
      <c r="BQ11" s="60"/>
      <c r="BR11" s="60"/>
      <c r="BS11" s="60"/>
      <c r="BT11" s="60"/>
      <c r="BU11" s="60"/>
      <c r="BV11" s="60"/>
      <c r="BW11" s="60"/>
      <c r="BX11" s="60"/>
      <c r="BY11" s="60"/>
      <c r="BZ11" s="60"/>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c r="A14" s="2"/>
      <c r="B14" s="62" t="s">
        <v>24</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31" t="s">
        <v>25</v>
      </c>
      <c r="BM14" s="32"/>
      <c r="BN14" s="32"/>
      <c r="BO14" s="32"/>
      <c r="BP14" s="32"/>
      <c r="BQ14" s="32"/>
      <c r="BR14" s="32"/>
      <c r="BS14" s="32"/>
      <c r="BT14" s="32"/>
      <c r="BU14" s="32"/>
      <c r="BV14" s="32"/>
      <c r="BW14" s="32"/>
      <c r="BX14" s="32"/>
      <c r="BY14" s="32"/>
      <c r="BZ14" s="33"/>
    </row>
    <row r="15" spans="1:78" ht="13.5" customHeight="1">
      <c r="A15" s="2"/>
      <c r="B15" s="42"/>
      <c r="C15" s="43"/>
      <c r="D15" s="43"/>
      <c r="E15" s="43"/>
      <c r="F15" s="43"/>
      <c r="G15" s="43"/>
      <c r="H15" s="43"/>
      <c r="I15" s="43"/>
      <c r="J15" s="43"/>
      <c r="K15" s="43"/>
      <c r="L15" s="43"/>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4"/>
      <c r="BK15" s="2"/>
      <c r="BL15" s="34"/>
      <c r="BM15" s="35"/>
      <c r="BN15" s="35"/>
      <c r="BO15" s="35"/>
      <c r="BP15" s="35"/>
      <c r="BQ15" s="35"/>
      <c r="BR15" s="35"/>
      <c r="BS15" s="35"/>
      <c r="BT15" s="35"/>
      <c r="BU15" s="35"/>
      <c r="BV15" s="35"/>
      <c r="BW15" s="35"/>
      <c r="BX15" s="35"/>
      <c r="BY15" s="35"/>
      <c r="BZ15" s="36"/>
    </row>
    <row r="16" spans="1:78" ht="13.5" customHeight="1">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9" t="s">
        <v>110</v>
      </c>
      <c r="BM47" s="40"/>
      <c r="BN47" s="40"/>
      <c r="BO47" s="40"/>
      <c r="BP47" s="40"/>
      <c r="BQ47" s="40"/>
      <c r="BR47" s="40"/>
      <c r="BS47" s="40"/>
      <c r="BT47" s="40"/>
      <c r="BU47" s="40"/>
      <c r="BV47" s="40"/>
      <c r="BW47" s="40"/>
      <c r="BX47" s="40"/>
      <c r="BY47" s="40"/>
      <c r="BZ47" s="41"/>
    </row>
    <row r="48" spans="1:78" ht="13.5" customHeight="1">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9"/>
      <c r="BM48" s="40"/>
      <c r="BN48" s="40"/>
      <c r="BO48" s="40"/>
      <c r="BP48" s="40"/>
      <c r="BQ48" s="40"/>
      <c r="BR48" s="40"/>
      <c r="BS48" s="40"/>
      <c r="BT48" s="40"/>
      <c r="BU48" s="40"/>
      <c r="BV48" s="40"/>
      <c r="BW48" s="40"/>
      <c r="BX48" s="40"/>
      <c r="BY48" s="40"/>
      <c r="BZ48" s="41"/>
    </row>
    <row r="49" spans="1:78" ht="13.5" customHeight="1">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9"/>
      <c r="BM49" s="40"/>
      <c r="BN49" s="40"/>
      <c r="BO49" s="40"/>
      <c r="BP49" s="40"/>
      <c r="BQ49" s="40"/>
      <c r="BR49" s="40"/>
      <c r="BS49" s="40"/>
      <c r="BT49" s="40"/>
      <c r="BU49" s="40"/>
      <c r="BV49" s="40"/>
      <c r="BW49" s="40"/>
      <c r="BX49" s="40"/>
      <c r="BY49" s="40"/>
      <c r="BZ49" s="41"/>
    </row>
    <row r="50" spans="1:78" ht="13.5" customHeight="1">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9"/>
      <c r="BM50" s="40"/>
      <c r="BN50" s="40"/>
      <c r="BO50" s="40"/>
      <c r="BP50" s="40"/>
      <c r="BQ50" s="40"/>
      <c r="BR50" s="40"/>
      <c r="BS50" s="40"/>
      <c r="BT50" s="40"/>
      <c r="BU50" s="40"/>
      <c r="BV50" s="40"/>
      <c r="BW50" s="40"/>
      <c r="BX50" s="40"/>
      <c r="BY50" s="40"/>
      <c r="BZ50" s="41"/>
    </row>
    <row r="51" spans="1:78" ht="13.5" customHeight="1">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9"/>
      <c r="BM51" s="40"/>
      <c r="BN51" s="40"/>
      <c r="BO51" s="40"/>
      <c r="BP51" s="40"/>
      <c r="BQ51" s="40"/>
      <c r="BR51" s="40"/>
      <c r="BS51" s="40"/>
      <c r="BT51" s="40"/>
      <c r="BU51" s="40"/>
      <c r="BV51" s="40"/>
      <c r="BW51" s="40"/>
      <c r="BX51" s="40"/>
      <c r="BY51" s="40"/>
      <c r="BZ51" s="41"/>
    </row>
    <row r="52" spans="1:78" ht="13.5" customHeight="1">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9"/>
      <c r="BM52" s="40"/>
      <c r="BN52" s="40"/>
      <c r="BO52" s="40"/>
      <c r="BP52" s="40"/>
      <c r="BQ52" s="40"/>
      <c r="BR52" s="40"/>
      <c r="BS52" s="40"/>
      <c r="BT52" s="40"/>
      <c r="BU52" s="40"/>
      <c r="BV52" s="40"/>
      <c r="BW52" s="40"/>
      <c r="BX52" s="40"/>
      <c r="BY52" s="40"/>
      <c r="BZ52" s="41"/>
    </row>
    <row r="53" spans="1:78" ht="13.5" customHeight="1">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9"/>
      <c r="BM53" s="40"/>
      <c r="BN53" s="40"/>
      <c r="BO53" s="40"/>
      <c r="BP53" s="40"/>
      <c r="BQ53" s="40"/>
      <c r="BR53" s="40"/>
      <c r="BS53" s="40"/>
      <c r="BT53" s="40"/>
      <c r="BU53" s="40"/>
      <c r="BV53" s="40"/>
      <c r="BW53" s="40"/>
      <c r="BX53" s="40"/>
      <c r="BY53" s="40"/>
      <c r="BZ53" s="41"/>
    </row>
    <row r="54" spans="1:78" ht="13.5" customHeight="1">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9"/>
      <c r="BM54" s="40"/>
      <c r="BN54" s="40"/>
      <c r="BO54" s="40"/>
      <c r="BP54" s="40"/>
      <c r="BQ54" s="40"/>
      <c r="BR54" s="40"/>
      <c r="BS54" s="40"/>
      <c r="BT54" s="40"/>
      <c r="BU54" s="40"/>
      <c r="BV54" s="40"/>
      <c r="BW54" s="40"/>
      <c r="BX54" s="40"/>
      <c r="BY54" s="40"/>
      <c r="BZ54" s="41"/>
    </row>
    <row r="55" spans="1:78" ht="13.5" customHeight="1">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9"/>
      <c r="BM55" s="40"/>
      <c r="BN55" s="40"/>
      <c r="BO55" s="40"/>
      <c r="BP55" s="40"/>
      <c r="BQ55" s="40"/>
      <c r="BR55" s="40"/>
      <c r="BS55" s="40"/>
      <c r="BT55" s="40"/>
      <c r="BU55" s="40"/>
      <c r="BV55" s="40"/>
      <c r="BW55" s="40"/>
      <c r="BX55" s="40"/>
      <c r="BY55" s="40"/>
      <c r="BZ55" s="41"/>
    </row>
    <row r="56" spans="1:78" ht="13.5" customHeight="1">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9"/>
      <c r="BM56" s="40"/>
      <c r="BN56" s="40"/>
      <c r="BO56" s="40"/>
      <c r="BP56" s="40"/>
      <c r="BQ56" s="40"/>
      <c r="BR56" s="40"/>
      <c r="BS56" s="40"/>
      <c r="BT56" s="40"/>
      <c r="BU56" s="40"/>
      <c r="BV56" s="40"/>
      <c r="BW56" s="40"/>
      <c r="BX56" s="40"/>
      <c r="BY56" s="40"/>
      <c r="BZ56" s="41"/>
    </row>
    <row r="57" spans="1:78" ht="13.5" customHeight="1">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9"/>
      <c r="BM57" s="40"/>
      <c r="BN57" s="40"/>
      <c r="BO57" s="40"/>
      <c r="BP57" s="40"/>
      <c r="BQ57" s="40"/>
      <c r="BR57" s="40"/>
      <c r="BS57" s="40"/>
      <c r="BT57" s="40"/>
      <c r="BU57" s="40"/>
      <c r="BV57" s="40"/>
      <c r="BW57" s="40"/>
      <c r="BX57" s="40"/>
      <c r="BY57" s="40"/>
      <c r="BZ57" s="41"/>
    </row>
    <row r="58" spans="1:78" ht="13.5" customHeight="1">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9"/>
      <c r="BM58" s="40"/>
      <c r="BN58" s="40"/>
      <c r="BO58" s="40"/>
      <c r="BP58" s="40"/>
      <c r="BQ58" s="40"/>
      <c r="BR58" s="40"/>
      <c r="BS58" s="40"/>
      <c r="BT58" s="40"/>
      <c r="BU58" s="40"/>
      <c r="BV58" s="40"/>
      <c r="BW58" s="40"/>
      <c r="BX58" s="40"/>
      <c r="BY58" s="40"/>
      <c r="BZ58" s="41"/>
    </row>
    <row r="59" spans="1:78" ht="13.5" customHeight="1">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9"/>
      <c r="BM59" s="40"/>
      <c r="BN59" s="40"/>
      <c r="BO59" s="40"/>
      <c r="BP59" s="40"/>
      <c r="BQ59" s="40"/>
      <c r="BR59" s="40"/>
      <c r="BS59" s="40"/>
      <c r="BT59" s="40"/>
      <c r="BU59" s="40"/>
      <c r="BV59" s="40"/>
      <c r="BW59" s="40"/>
      <c r="BX59" s="40"/>
      <c r="BY59" s="40"/>
      <c r="BZ59" s="41"/>
    </row>
    <row r="60" spans="1:78" ht="13.5" customHeight="1">
      <c r="A60" s="2"/>
      <c r="B60" s="42" t="s">
        <v>27</v>
      </c>
      <c r="C60" s="43"/>
      <c r="D60" s="43"/>
      <c r="E60" s="43"/>
      <c r="F60" s="43"/>
      <c r="G60" s="43"/>
      <c r="H60" s="43"/>
      <c r="I60" s="43"/>
      <c r="J60" s="43"/>
      <c r="K60" s="43"/>
      <c r="L60" s="43"/>
      <c r="M60" s="43"/>
      <c r="N60" s="43"/>
      <c r="O60" s="43"/>
      <c r="P60" s="43"/>
      <c r="Q60" s="43"/>
      <c r="R60" s="43"/>
      <c r="S60" s="43"/>
      <c r="T60" s="43"/>
      <c r="U60" s="43"/>
      <c r="V60" s="43"/>
      <c r="W60" s="43"/>
      <c r="X60" s="43"/>
      <c r="Y60" s="43"/>
      <c r="Z60" s="43"/>
      <c r="AA60" s="43"/>
      <c r="AB60" s="43"/>
      <c r="AC60" s="43"/>
      <c r="AD60" s="43"/>
      <c r="AE60" s="43"/>
      <c r="AF60" s="43"/>
      <c r="AG60" s="43"/>
      <c r="AH60" s="43"/>
      <c r="AI60" s="43"/>
      <c r="AJ60" s="43"/>
      <c r="AK60" s="43"/>
      <c r="AL60" s="43"/>
      <c r="AM60" s="43"/>
      <c r="AN60" s="43"/>
      <c r="AO60" s="43"/>
      <c r="AP60" s="43"/>
      <c r="AQ60" s="43"/>
      <c r="AR60" s="43"/>
      <c r="AS60" s="43"/>
      <c r="AT60" s="43"/>
      <c r="AU60" s="43"/>
      <c r="AV60" s="43"/>
      <c r="AW60" s="43"/>
      <c r="AX60" s="43"/>
      <c r="AY60" s="43"/>
      <c r="AZ60" s="43"/>
      <c r="BA60" s="43"/>
      <c r="BB60" s="43"/>
      <c r="BC60" s="43"/>
      <c r="BD60" s="43"/>
      <c r="BE60" s="43"/>
      <c r="BF60" s="43"/>
      <c r="BG60" s="43"/>
      <c r="BH60" s="43"/>
      <c r="BI60" s="43"/>
      <c r="BJ60" s="44"/>
      <c r="BK60" s="2"/>
      <c r="BL60" s="39"/>
      <c r="BM60" s="40"/>
      <c r="BN60" s="40"/>
      <c r="BO60" s="40"/>
      <c r="BP60" s="40"/>
      <c r="BQ60" s="40"/>
      <c r="BR60" s="40"/>
      <c r="BS60" s="40"/>
      <c r="BT60" s="40"/>
      <c r="BU60" s="40"/>
      <c r="BV60" s="40"/>
      <c r="BW60" s="40"/>
      <c r="BX60" s="40"/>
      <c r="BY60" s="40"/>
      <c r="BZ60" s="41"/>
    </row>
    <row r="61" spans="1:78" ht="13.5" customHeight="1">
      <c r="A61" s="2"/>
      <c r="B61" s="42"/>
      <c r="C61" s="43"/>
      <c r="D61" s="43"/>
      <c r="E61" s="43"/>
      <c r="F61" s="43"/>
      <c r="G61" s="43"/>
      <c r="H61" s="43"/>
      <c r="I61" s="43"/>
      <c r="J61" s="43"/>
      <c r="K61" s="43"/>
      <c r="L61" s="43"/>
      <c r="M61" s="43"/>
      <c r="N61" s="43"/>
      <c r="O61" s="43"/>
      <c r="P61" s="43"/>
      <c r="Q61" s="43"/>
      <c r="R61" s="43"/>
      <c r="S61" s="43"/>
      <c r="T61" s="43"/>
      <c r="U61" s="43"/>
      <c r="V61" s="43"/>
      <c r="W61" s="43"/>
      <c r="X61" s="43"/>
      <c r="Y61" s="43"/>
      <c r="Z61" s="43"/>
      <c r="AA61" s="43"/>
      <c r="AB61" s="43"/>
      <c r="AC61" s="43"/>
      <c r="AD61" s="43"/>
      <c r="AE61" s="43"/>
      <c r="AF61" s="43"/>
      <c r="AG61" s="43"/>
      <c r="AH61" s="43"/>
      <c r="AI61" s="43"/>
      <c r="AJ61" s="43"/>
      <c r="AK61" s="43"/>
      <c r="AL61" s="43"/>
      <c r="AM61" s="43"/>
      <c r="AN61" s="43"/>
      <c r="AO61" s="43"/>
      <c r="AP61" s="43"/>
      <c r="AQ61" s="43"/>
      <c r="AR61" s="43"/>
      <c r="AS61" s="43"/>
      <c r="AT61" s="43"/>
      <c r="AU61" s="43"/>
      <c r="AV61" s="43"/>
      <c r="AW61" s="43"/>
      <c r="AX61" s="43"/>
      <c r="AY61" s="43"/>
      <c r="AZ61" s="43"/>
      <c r="BA61" s="43"/>
      <c r="BB61" s="43"/>
      <c r="BC61" s="43"/>
      <c r="BD61" s="43"/>
      <c r="BE61" s="43"/>
      <c r="BF61" s="43"/>
      <c r="BG61" s="43"/>
      <c r="BH61" s="43"/>
      <c r="BI61" s="43"/>
      <c r="BJ61" s="44"/>
      <c r="BK61" s="2"/>
      <c r="BL61" s="39"/>
      <c r="BM61" s="40"/>
      <c r="BN61" s="40"/>
      <c r="BO61" s="40"/>
      <c r="BP61" s="40"/>
      <c r="BQ61" s="40"/>
      <c r="BR61" s="40"/>
      <c r="BS61" s="40"/>
      <c r="BT61" s="40"/>
      <c r="BU61" s="40"/>
      <c r="BV61" s="40"/>
      <c r="BW61" s="40"/>
      <c r="BX61" s="40"/>
      <c r="BY61" s="40"/>
      <c r="BZ61" s="41"/>
    </row>
    <row r="62" spans="1:78" ht="13.5" customHeight="1">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9"/>
      <c r="BM62" s="40"/>
      <c r="BN62" s="40"/>
      <c r="BO62" s="40"/>
      <c r="BP62" s="40"/>
      <c r="BQ62" s="40"/>
      <c r="BR62" s="40"/>
      <c r="BS62" s="40"/>
      <c r="BT62" s="40"/>
      <c r="BU62" s="40"/>
      <c r="BV62" s="40"/>
      <c r="BW62" s="40"/>
      <c r="BX62" s="40"/>
      <c r="BY62" s="40"/>
      <c r="BZ62" s="41"/>
    </row>
    <row r="63" spans="1:78" ht="13.5" customHeight="1">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9"/>
      <c r="BM63" s="40"/>
      <c r="BN63" s="40"/>
      <c r="BO63" s="40"/>
      <c r="BP63" s="40"/>
      <c r="BQ63" s="40"/>
      <c r="BR63" s="40"/>
      <c r="BS63" s="40"/>
      <c r="BT63" s="40"/>
      <c r="BU63" s="40"/>
      <c r="BV63" s="40"/>
      <c r="BW63" s="40"/>
      <c r="BX63" s="40"/>
      <c r="BY63" s="40"/>
      <c r="BZ63" s="41"/>
    </row>
    <row r="64" spans="1:78" ht="13.5" customHeight="1">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9" t="s">
        <v>111</v>
      </c>
      <c r="BM66" s="40"/>
      <c r="BN66" s="40"/>
      <c r="BO66" s="40"/>
      <c r="BP66" s="40"/>
      <c r="BQ66" s="40"/>
      <c r="BR66" s="40"/>
      <c r="BS66" s="40"/>
      <c r="BT66" s="40"/>
      <c r="BU66" s="40"/>
      <c r="BV66" s="40"/>
      <c r="BW66" s="40"/>
      <c r="BX66" s="40"/>
      <c r="BY66" s="40"/>
      <c r="BZ66" s="41"/>
    </row>
    <row r="67" spans="1:78" ht="13.5" customHeight="1">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9"/>
      <c r="BM67" s="40"/>
      <c r="BN67" s="40"/>
      <c r="BO67" s="40"/>
      <c r="BP67" s="40"/>
      <c r="BQ67" s="40"/>
      <c r="BR67" s="40"/>
      <c r="BS67" s="40"/>
      <c r="BT67" s="40"/>
      <c r="BU67" s="40"/>
      <c r="BV67" s="40"/>
      <c r="BW67" s="40"/>
      <c r="BX67" s="40"/>
      <c r="BY67" s="40"/>
      <c r="BZ67" s="41"/>
    </row>
    <row r="68" spans="1:78" ht="13.5" customHeight="1">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9"/>
      <c r="BM68" s="40"/>
      <c r="BN68" s="40"/>
      <c r="BO68" s="40"/>
      <c r="BP68" s="40"/>
      <c r="BQ68" s="40"/>
      <c r="BR68" s="40"/>
      <c r="BS68" s="40"/>
      <c r="BT68" s="40"/>
      <c r="BU68" s="40"/>
      <c r="BV68" s="40"/>
      <c r="BW68" s="40"/>
      <c r="BX68" s="40"/>
      <c r="BY68" s="40"/>
      <c r="BZ68" s="41"/>
    </row>
    <row r="69" spans="1:78" ht="13.5" customHeight="1">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9"/>
      <c r="BM69" s="40"/>
      <c r="BN69" s="40"/>
      <c r="BO69" s="40"/>
      <c r="BP69" s="40"/>
      <c r="BQ69" s="40"/>
      <c r="BR69" s="40"/>
      <c r="BS69" s="40"/>
      <c r="BT69" s="40"/>
      <c r="BU69" s="40"/>
      <c r="BV69" s="40"/>
      <c r="BW69" s="40"/>
      <c r="BX69" s="40"/>
      <c r="BY69" s="40"/>
      <c r="BZ69" s="41"/>
    </row>
    <row r="70" spans="1:78" ht="13.5" customHeight="1">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9"/>
      <c r="BM70" s="40"/>
      <c r="BN70" s="40"/>
      <c r="BO70" s="40"/>
      <c r="BP70" s="40"/>
      <c r="BQ70" s="40"/>
      <c r="BR70" s="40"/>
      <c r="BS70" s="40"/>
      <c r="BT70" s="40"/>
      <c r="BU70" s="40"/>
      <c r="BV70" s="40"/>
      <c r="BW70" s="40"/>
      <c r="BX70" s="40"/>
      <c r="BY70" s="40"/>
      <c r="BZ70" s="41"/>
    </row>
    <row r="71" spans="1:78" ht="13.5" customHeight="1">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9"/>
      <c r="BM71" s="40"/>
      <c r="BN71" s="40"/>
      <c r="BO71" s="40"/>
      <c r="BP71" s="40"/>
      <c r="BQ71" s="40"/>
      <c r="BR71" s="40"/>
      <c r="BS71" s="40"/>
      <c r="BT71" s="40"/>
      <c r="BU71" s="40"/>
      <c r="BV71" s="40"/>
      <c r="BW71" s="40"/>
      <c r="BX71" s="40"/>
      <c r="BY71" s="40"/>
      <c r="BZ71" s="41"/>
    </row>
    <row r="72" spans="1:78" ht="13.5" customHeight="1">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9"/>
      <c r="BM72" s="40"/>
      <c r="BN72" s="40"/>
      <c r="BO72" s="40"/>
      <c r="BP72" s="40"/>
      <c r="BQ72" s="40"/>
      <c r="BR72" s="40"/>
      <c r="BS72" s="40"/>
      <c r="BT72" s="40"/>
      <c r="BU72" s="40"/>
      <c r="BV72" s="40"/>
      <c r="BW72" s="40"/>
      <c r="BX72" s="40"/>
      <c r="BY72" s="40"/>
      <c r="BZ72" s="41"/>
    </row>
    <row r="73" spans="1:78" ht="13.5" customHeight="1">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9"/>
      <c r="BM73" s="40"/>
      <c r="BN73" s="40"/>
      <c r="BO73" s="40"/>
      <c r="BP73" s="40"/>
      <c r="BQ73" s="40"/>
      <c r="BR73" s="40"/>
      <c r="BS73" s="40"/>
      <c r="BT73" s="40"/>
      <c r="BU73" s="40"/>
      <c r="BV73" s="40"/>
      <c r="BW73" s="40"/>
      <c r="BX73" s="40"/>
      <c r="BY73" s="40"/>
      <c r="BZ73" s="41"/>
    </row>
    <row r="74" spans="1:78" ht="13.5" customHeight="1">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9"/>
      <c r="BM74" s="40"/>
      <c r="BN74" s="40"/>
      <c r="BO74" s="40"/>
      <c r="BP74" s="40"/>
      <c r="BQ74" s="40"/>
      <c r="BR74" s="40"/>
      <c r="BS74" s="40"/>
      <c r="BT74" s="40"/>
      <c r="BU74" s="40"/>
      <c r="BV74" s="40"/>
      <c r="BW74" s="40"/>
      <c r="BX74" s="40"/>
      <c r="BY74" s="40"/>
      <c r="BZ74" s="41"/>
    </row>
    <row r="75" spans="1:78" ht="13.5" customHeight="1">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9"/>
      <c r="BM75" s="40"/>
      <c r="BN75" s="40"/>
      <c r="BO75" s="40"/>
      <c r="BP75" s="40"/>
      <c r="BQ75" s="40"/>
      <c r="BR75" s="40"/>
      <c r="BS75" s="40"/>
      <c r="BT75" s="40"/>
      <c r="BU75" s="40"/>
      <c r="BV75" s="40"/>
      <c r="BW75" s="40"/>
      <c r="BX75" s="40"/>
      <c r="BY75" s="40"/>
      <c r="BZ75" s="41"/>
    </row>
    <row r="76" spans="1:78" ht="13.5" customHeight="1">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9"/>
      <c r="BM76" s="40"/>
      <c r="BN76" s="40"/>
      <c r="BO76" s="40"/>
      <c r="BP76" s="40"/>
      <c r="BQ76" s="40"/>
      <c r="BR76" s="40"/>
      <c r="BS76" s="40"/>
      <c r="BT76" s="40"/>
      <c r="BU76" s="40"/>
      <c r="BV76" s="40"/>
      <c r="BW76" s="40"/>
      <c r="BX76" s="40"/>
      <c r="BY76" s="40"/>
      <c r="BZ76" s="41"/>
    </row>
    <row r="77" spans="1:78" ht="13.5" customHeight="1">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9"/>
      <c r="BM77" s="40"/>
      <c r="BN77" s="40"/>
      <c r="BO77" s="40"/>
      <c r="BP77" s="40"/>
      <c r="BQ77" s="40"/>
      <c r="BR77" s="40"/>
      <c r="BS77" s="40"/>
      <c r="BT77" s="40"/>
      <c r="BU77" s="40"/>
      <c r="BV77" s="40"/>
      <c r="BW77" s="40"/>
      <c r="BX77" s="40"/>
      <c r="BY77" s="40"/>
      <c r="BZ77" s="41"/>
    </row>
    <row r="78" spans="1:78" ht="13.5" customHeight="1">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9"/>
      <c r="BM78" s="40"/>
      <c r="BN78" s="40"/>
      <c r="BO78" s="40"/>
      <c r="BP78" s="40"/>
      <c r="BQ78" s="40"/>
      <c r="BR78" s="40"/>
      <c r="BS78" s="40"/>
      <c r="BT78" s="40"/>
      <c r="BU78" s="40"/>
      <c r="BV78" s="40"/>
      <c r="BW78" s="40"/>
      <c r="BX78" s="40"/>
      <c r="BY78" s="40"/>
      <c r="BZ78" s="41"/>
    </row>
    <row r="79" spans="1:78" ht="13.5" customHeight="1">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9"/>
      <c r="BM79" s="40"/>
      <c r="BN79" s="40"/>
      <c r="BO79" s="40"/>
      <c r="BP79" s="40"/>
      <c r="BQ79" s="40"/>
      <c r="BR79" s="40"/>
      <c r="BS79" s="40"/>
      <c r="BT79" s="40"/>
      <c r="BU79" s="40"/>
      <c r="BV79" s="40"/>
      <c r="BW79" s="40"/>
      <c r="BX79" s="40"/>
      <c r="BY79" s="40"/>
      <c r="BZ79" s="41"/>
    </row>
    <row r="80" spans="1:78" ht="13.5" customHeight="1">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9"/>
      <c r="BM80" s="40"/>
      <c r="BN80" s="40"/>
      <c r="BO80" s="40"/>
      <c r="BP80" s="40"/>
      <c r="BQ80" s="40"/>
      <c r="BR80" s="40"/>
      <c r="BS80" s="40"/>
      <c r="BT80" s="40"/>
      <c r="BU80" s="40"/>
      <c r="BV80" s="40"/>
      <c r="BW80" s="40"/>
      <c r="BX80" s="40"/>
      <c r="BY80" s="40"/>
      <c r="BZ80" s="41"/>
    </row>
    <row r="81" spans="1:78" ht="13.5" customHeight="1">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9"/>
      <c r="BM81" s="40"/>
      <c r="BN81" s="40"/>
      <c r="BO81" s="40"/>
      <c r="BP81" s="40"/>
      <c r="BQ81" s="40"/>
      <c r="BR81" s="40"/>
      <c r="BS81" s="40"/>
      <c r="BT81" s="40"/>
      <c r="BU81" s="40"/>
      <c r="BV81" s="40"/>
      <c r="BW81" s="40"/>
      <c r="BX81" s="40"/>
      <c r="BY81" s="40"/>
      <c r="BZ81" s="41"/>
    </row>
    <row r="82" spans="1:78" ht="13.5" customHeight="1">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2"/>
      <c r="BM82" s="53"/>
      <c r="BN82" s="53"/>
      <c r="BO82" s="53"/>
      <c r="BP82" s="53"/>
      <c r="BQ82" s="53"/>
      <c r="BR82" s="53"/>
      <c r="BS82" s="53"/>
      <c r="BT82" s="53"/>
      <c r="BU82" s="53"/>
      <c r="BV82" s="53"/>
      <c r="BW82" s="53"/>
      <c r="BX82" s="53"/>
      <c r="BY82" s="53"/>
      <c r="BZ82" s="54"/>
    </row>
    <row r="83" spans="1:78">
      <c r="C83" s="12"/>
    </row>
    <row r="84" spans="1:78" hidden="1">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d75hQkEMtJ9V1LNx1qF2Eqgr/m7YlhFw2hwVNfc0voddPMscVUTYjaSjUQ5sDifXmvFKpo3/NyBsUGVo42i8OA==" saltValue="xJNXp9SkgJoLYpAuJYtjZ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cols>
    <col min="2" max="144" width="11.875" customWidth="1"/>
  </cols>
  <sheetData>
    <row r="1" spans="1:144">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c r="A6" s="15" t="s">
        <v>92</v>
      </c>
      <c r="B6" s="20">
        <f>B7</f>
        <v>2022</v>
      </c>
      <c r="C6" s="20">
        <f t="shared" ref="C6:W6" si="3">C7</f>
        <v>73687</v>
      </c>
      <c r="D6" s="20">
        <f t="shared" si="3"/>
        <v>46</v>
      </c>
      <c r="E6" s="20">
        <f t="shared" si="3"/>
        <v>1</v>
      </c>
      <c r="F6" s="20">
        <f t="shared" si="3"/>
        <v>0</v>
      </c>
      <c r="G6" s="20">
        <f t="shared" si="3"/>
        <v>1</v>
      </c>
      <c r="H6" s="20" t="str">
        <f t="shared" si="3"/>
        <v>福島県　南会津町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56.02</v>
      </c>
      <c r="P6" s="21">
        <f t="shared" si="3"/>
        <v>98.63</v>
      </c>
      <c r="Q6" s="21">
        <f t="shared" si="3"/>
        <v>4400</v>
      </c>
      <c r="R6" s="21">
        <f t="shared" si="3"/>
        <v>14176</v>
      </c>
      <c r="S6" s="21">
        <f t="shared" si="3"/>
        <v>886.47</v>
      </c>
      <c r="T6" s="21">
        <f t="shared" si="3"/>
        <v>15.99</v>
      </c>
      <c r="U6" s="21">
        <f t="shared" si="3"/>
        <v>13781</v>
      </c>
      <c r="V6" s="21">
        <f t="shared" si="3"/>
        <v>123.13</v>
      </c>
      <c r="W6" s="21">
        <f t="shared" si="3"/>
        <v>111.92</v>
      </c>
      <c r="X6" s="22">
        <f>IF(X7="",NA(),X7)</f>
        <v>102.57</v>
      </c>
      <c r="Y6" s="22">
        <f t="shared" ref="Y6:AG6" si="4">IF(Y7="",NA(),Y7)</f>
        <v>103.63</v>
      </c>
      <c r="Z6" s="22">
        <f t="shared" si="4"/>
        <v>103.87</v>
      </c>
      <c r="AA6" s="22">
        <f t="shared" si="4"/>
        <v>102.36</v>
      </c>
      <c r="AB6" s="22">
        <f t="shared" si="4"/>
        <v>104.99</v>
      </c>
      <c r="AC6" s="22">
        <f t="shared" si="4"/>
        <v>108.87</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3.16</v>
      </c>
      <c r="AO6" s="22">
        <f t="shared" si="5"/>
        <v>11.94</v>
      </c>
      <c r="AP6" s="22">
        <f t="shared" si="5"/>
        <v>11</v>
      </c>
      <c r="AQ6" s="22">
        <f t="shared" si="5"/>
        <v>8.86</v>
      </c>
      <c r="AR6" s="22">
        <f t="shared" si="5"/>
        <v>7.65</v>
      </c>
      <c r="AS6" s="21" t="str">
        <f>IF(AS7="","",IF(AS7="-","【-】","【"&amp;SUBSTITUTE(TEXT(AS7,"#,##0.00"),"-","△")&amp;"】"))</f>
        <v>【1.34】</v>
      </c>
      <c r="AT6" s="22">
        <f>IF(AT7="",NA(),AT7)</f>
        <v>120.34</v>
      </c>
      <c r="AU6" s="22">
        <f t="shared" ref="AU6:BC6" si="6">IF(AU7="",NA(),AU7)</f>
        <v>120.57</v>
      </c>
      <c r="AV6" s="22">
        <f t="shared" si="6"/>
        <v>114.65</v>
      </c>
      <c r="AW6" s="22">
        <f t="shared" si="6"/>
        <v>111.67</v>
      </c>
      <c r="AX6" s="22">
        <f t="shared" si="6"/>
        <v>106.59</v>
      </c>
      <c r="AY6" s="22">
        <f t="shared" si="6"/>
        <v>369.69</v>
      </c>
      <c r="AZ6" s="22">
        <f t="shared" si="6"/>
        <v>362.93</v>
      </c>
      <c r="BA6" s="22">
        <f t="shared" si="6"/>
        <v>371.81</v>
      </c>
      <c r="BB6" s="22">
        <f t="shared" si="6"/>
        <v>384.23</v>
      </c>
      <c r="BC6" s="22">
        <f t="shared" si="6"/>
        <v>364.3</v>
      </c>
      <c r="BD6" s="21" t="str">
        <f>IF(BD7="","",IF(BD7="-","【-】","【"&amp;SUBSTITUTE(TEXT(BD7,"#,##0.00"),"-","△")&amp;"】"))</f>
        <v>【252.29】</v>
      </c>
      <c r="BE6" s="22">
        <f>IF(BE7="",NA(),BE7)</f>
        <v>940.23</v>
      </c>
      <c r="BF6" s="22">
        <f t="shared" ref="BF6:BN6" si="7">IF(BF7="",NA(),BF7)</f>
        <v>928.17</v>
      </c>
      <c r="BG6" s="22">
        <f t="shared" si="7"/>
        <v>982.14</v>
      </c>
      <c r="BH6" s="22">
        <f t="shared" si="7"/>
        <v>947.55</v>
      </c>
      <c r="BI6" s="22">
        <f t="shared" si="7"/>
        <v>915.19</v>
      </c>
      <c r="BJ6" s="22">
        <f t="shared" si="7"/>
        <v>402.99</v>
      </c>
      <c r="BK6" s="22">
        <f t="shared" si="7"/>
        <v>439.05</v>
      </c>
      <c r="BL6" s="22">
        <f t="shared" si="7"/>
        <v>465.85</v>
      </c>
      <c r="BM6" s="22">
        <f t="shared" si="7"/>
        <v>439.43</v>
      </c>
      <c r="BN6" s="22">
        <f t="shared" si="7"/>
        <v>438.41</v>
      </c>
      <c r="BO6" s="21" t="str">
        <f>IF(BO7="","",IF(BO7="-","【-】","【"&amp;SUBSTITUTE(TEXT(BO7,"#,##0.00"),"-","△")&amp;"】"))</f>
        <v>【268.07】</v>
      </c>
      <c r="BP6" s="22">
        <f>IF(BP7="",NA(),BP7)</f>
        <v>96.45</v>
      </c>
      <c r="BQ6" s="22">
        <f t="shared" ref="BQ6:BY6" si="8">IF(BQ7="",NA(),BQ7)</f>
        <v>96.39</v>
      </c>
      <c r="BR6" s="22">
        <f t="shared" si="8"/>
        <v>95.32</v>
      </c>
      <c r="BS6" s="22">
        <f t="shared" si="8"/>
        <v>95.06</v>
      </c>
      <c r="BT6" s="22">
        <f t="shared" si="8"/>
        <v>88.56</v>
      </c>
      <c r="BU6" s="22">
        <f t="shared" si="8"/>
        <v>98.66</v>
      </c>
      <c r="BV6" s="22">
        <f t="shared" si="8"/>
        <v>95.26</v>
      </c>
      <c r="BW6" s="22">
        <f t="shared" si="8"/>
        <v>92.39</v>
      </c>
      <c r="BX6" s="22">
        <f t="shared" si="8"/>
        <v>94.41</v>
      </c>
      <c r="BY6" s="22">
        <f t="shared" si="8"/>
        <v>90.96</v>
      </c>
      <c r="BZ6" s="21" t="str">
        <f>IF(BZ7="","",IF(BZ7="-","【-】","【"&amp;SUBSTITUTE(TEXT(BZ7,"#,##0.00"),"-","△")&amp;"】"))</f>
        <v>【97.47】</v>
      </c>
      <c r="CA6" s="22">
        <f>IF(CA7="",NA(),CA7)</f>
        <v>236.51</v>
      </c>
      <c r="CB6" s="22">
        <f t="shared" ref="CB6:CJ6" si="9">IF(CB7="",NA(),CB7)</f>
        <v>236.16</v>
      </c>
      <c r="CC6" s="22">
        <f t="shared" si="9"/>
        <v>232.76</v>
      </c>
      <c r="CD6" s="22">
        <f t="shared" si="9"/>
        <v>238.68</v>
      </c>
      <c r="CE6" s="22">
        <f t="shared" si="9"/>
        <v>254.71</v>
      </c>
      <c r="CF6" s="22">
        <f t="shared" si="9"/>
        <v>178.59</v>
      </c>
      <c r="CG6" s="22">
        <f t="shared" si="9"/>
        <v>192.82</v>
      </c>
      <c r="CH6" s="22">
        <f t="shared" si="9"/>
        <v>192.98</v>
      </c>
      <c r="CI6" s="22">
        <f t="shared" si="9"/>
        <v>192.13</v>
      </c>
      <c r="CJ6" s="22">
        <f t="shared" si="9"/>
        <v>197.04</v>
      </c>
      <c r="CK6" s="21" t="str">
        <f>IF(CK7="","",IF(CK7="-","【-】","【"&amp;SUBSTITUTE(TEXT(CK7,"#,##0.00"),"-","△")&amp;"】"))</f>
        <v>【174.75】</v>
      </c>
      <c r="CL6" s="22">
        <f>IF(CL7="",NA(),CL7)</f>
        <v>38.549999999999997</v>
      </c>
      <c r="CM6" s="22">
        <f t="shared" ref="CM6:CU6" si="10">IF(CM7="",NA(),CM7)</f>
        <v>36.479999999999997</v>
      </c>
      <c r="CN6" s="22">
        <f t="shared" si="10"/>
        <v>37.67</v>
      </c>
      <c r="CO6" s="22">
        <f t="shared" si="10"/>
        <v>36.47</v>
      </c>
      <c r="CP6" s="22">
        <f t="shared" si="10"/>
        <v>35.840000000000003</v>
      </c>
      <c r="CQ6" s="22">
        <f t="shared" si="10"/>
        <v>55.03</v>
      </c>
      <c r="CR6" s="22">
        <f t="shared" si="10"/>
        <v>54.05</v>
      </c>
      <c r="CS6" s="22">
        <f t="shared" si="10"/>
        <v>54.43</v>
      </c>
      <c r="CT6" s="22">
        <f t="shared" si="10"/>
        <v>53.87</v>
      </c>
      <c r="CU6" s="22">
        <f t="shared" si="10"/>
        <v>54.49</v>
      </c>
      <c r="CV6" s="21" t="str">
        <f>IF(CV7="","",IF(CV7="-","【-】","【"&amp;SUBSTITUTE(TEXT(CV7,"#,##0.00"),"-","△")&amp;"】"))</f>
        <v>【59.97】</v>
      </c>
      <c r="CW6" s="22">
        <f>IF(CW7="",NA(),CW7)</f>
        <v>73.650000000000006</v>
      </c>
      <c r="CX6" s="22">
        <f t="shared" ref="CX6:DF6" si="11">IF(CX7="",NA(),CX7)</f>
        <v>76.56</v>
      </c>
      <c r="CY6" s="22">
        <f t="shared" si="11"/>
        <v>71.040000000000006</v>
      </c>
      <c r="CZ6" s="22">
        <f t="shared" si="11"/>
        <v>71.14</v>
      </c>
      <c r="DA6" s="22">
        <f t="shared" si="11"/>
        <v>73.61</v>
      </c>
      <c r="DB6" s="22">
        <f t="shared" si="11"/>
        <v>81.900000000000006</v>
      </c>
      <c r="DC6" s="22">
        <f t="shared" si="11"/>
        <v>80.510000000000005</v>
      </c>
      <c r="DD6" s="22">
        <f t="shared" si="11"/>
        <v>79.44</v>
      </c>
      <c r="DE6" s="22">
        <f t="shared" si="11"/>
        <v>79.489999999999995</v>
      </c>
      <c r="DF6" s="22">
        <f t="shared" si="11"/>
        <v>78.8</v>
      </c>
      <c r="DG6" s="21" t="str">
        <f>IF(DG7="","",IF(DG7="-","【-】","【"&amp;SUBSTITUTE(TEXT(DG7,"#,##0.00"),"-","△")&amp;"】"))</f>
        <v>【89.76】</v>
      </c>
      <c r="DH6" s="22">
        <f>IF(DH7="",NA(),DH7)</f>
        <v>51.22</v>
      </c>
      <c r="DI6" s="22">
        <f t="shared" ref="DI6:DQ6" si="12">IF(DI7="",NA(),DI7)</f>
        <v>53.02</v>
      </c>
      <c r="DJ6" s="22">
        <f t="shared" si="12"/>
        <v>54.81</v>
      </c>
      <c r="DK6" s="22">
        <f t="shared" si="12"/>
        <v>56.67</v>
      </c>
      <c r="DL6" s="22">
        <f t="shared" si="12"/>
        <v>57.93</v>
      </c>
      <c r="DM6" s="22">
        <f t="shared" si="12"/>
        <v>48.87</v>
      </c>
      <c r="DN6" s="22">
        <f t="shared" si="12"/>
        <v>49.12</v>
      </c>
      <c r="DO6" s="22">
        <f t="shared" si="12"/>
        <v>49.39</v>
      </c>
      <c r="DP6" s="22">
        <f t="shared" si="12"/>
        <v>50.75</v>
      </c>
      <c r="DQ6" s="22">
        <f t="shared" si="12"/>
        <v>51.72</v>
      </c>
      <c r="DR6" s="21" t="str">
        <f>IF(DR7="","",IF(DR7="-","【-】","【"&amp;SUBSTITUTE(TEXT(DR7,"#,##0.00"),"-","△")&amp;"】"))</f>
        <v>【51.51】</v>
      </c>
      <c r="DS6" s="22">
        <f>IF(DS7="",NA(),DS7)</f>
        <v>22.43</v>
      </c>
      <c r="DT6" s="22">
        <f t="shared" ref="DT6:EB6" si="13">IF(DT7="",NA(),DT7)</f>
        <v>22.35</v>
      </c>
      <c r="DU6" s="22">
        <f t="shared" si="13"/>
        <v>22.33</v>
      </c>
      <c r="DV6" s="22">
        <f t="shared" si="13"/>
        <v>22.23</v>
      </c>
      <c r="DW6" s="22">
        <f t="shared" si="13"/>
        <v>22.23</v>
      </c>
      <c r="DX6" s="22">
        <f t="shared" si="13"/>
        <v>14.85</v>
      </c>
      <c r="DY6" s="22">
        <f t="shared" si="13"/>
        <v>16.760000000000002</v>
      </c>
      <c r="DZ6" s="22">
        <f t="shared" si="13"/>
        <v>18.57</v>
      </c>
      <c r="EA6" s="22">
        <f t="shared" si="13"/>
        <v>21.14</v>
      </c>
      <c r="EB6" s="22">
        <f t="shared" si="13"/>
        <v>22.12</v>
      </c>
      <c r="EC6" s="21" t="str">
        <f>IF(EC7="","",IF(EC7="-","【-】","【"&amp;SUBSTITUTE(TEXT(EC7,"#,##0.00"),"-","△")&amp;"】"))</f>
        <v>【23.75】</v>
      </c>
      <c r="ED6" s="22">
        <f>IF(ED7="",NA(),ED7)</f>
        <v>2.34</v>
      </c>
      <c r="EE6" s="22">
        <f t="shared" ref="EE6:EM6" si="14">IF(EE7="",NA(),EE7)</f>
        <v>3.18</v>
      </c>
      <c r="EF6" s="22">
        <f t="shared" si="14"/>
        <v>1.32</v>
      </c>
      <c r="EG6" s="22">
        <f t="shared" si="14"/>
        <v>1.1000000000000001</v>
      </c>
      <c r="EH6" s="22">
        <f t="shared" si="14"/>
        <v>0.31</v>
      </c>
      <c r="EI6" s="22">
        <f t="shared" si="14"/>
        <v>0.5</v>
      </c>
      <c r="EJ6" s="22">
        <f t="shared" si="14"/>
        <v>0.42</v>
      </c>
      <c r="EK6" s="22">
        <f t="shared" si="14"/>
        <v>0.44</v>
      </c>
      <c r="EL6" s="22">
        <f t="shared" si="14"/>
        <v>0.5</v>
      </c>
      <c r="EM6" s="22">
        <f t="shared" si="14"/>
        <v>0.4</v>
      </c>
      <c r="EN6" s="21" t="str">
        <f>IF(EN7="","",IF(EN7="-","【-】","【"&amp;SUBSTITUTE(TEXT(EN7,"#,##0.00"),"-","△")&amp;"】"))</f>
        <v>【0.67】</v>
      </c>
    </row>
    <row r="7" spans="1:144" s="23" customFormat="1">
      <c r="A7" s="15"/>
      <c r="B7" s="24">
        <v>2022</v>
      </c>
      <c r="C7" s="24">
        <v>73687</v>
      </c>
      <c r="D7" s="24">
        <v>46</v>
      </c>
      <c r="E7" s="24">
        <v>1</v>
      </c>
      <c r="F7" s="24">
        <v>0</v>
      </c>
      <c r="G7" s="24">
        <v>1</v>
      </c>
      <c r="H7" s="24" t="s">
        <v>93</v>
      </c>
      <c r="I7" s="24" t="s">
        <v>94</v>
      </c>
      <c r="J7" s="24" t="s">
        <v>95</v>
      </c>
      <c r="K7" s="24" t="s">
        <v>96</v>
      </c>
      <c r="L7" s="24" t="s">
        <v>97</v>
      </c>
      <c r="M7" s="24" t="s">
        <v>98</v>
      </c>
      <c r="N7" s="25" t="s">
        <v>99</v>
      </c>
      <c r="O7" s="25">
        <v>56.02</v>
      </c>
      <c r="P7" s="25">
        <v>98.63</v>
      </c>
      <c r="Q7" s="25">
        <v>4400</v>
      </c>
      <c r="R7" s="25">
        <v>14176</v>
      </c>
      <c r="S7" s="25">
        <v>886.47</v>
      </c>
      <c r="T7" s="25">
        <v>15.99</v>
      </c>
      <c r="U7" s="25">
        <v>13781</v>
      </c>
      <c r="V7" s="25">
        <v>123.13</v>
      </c>
      <c r="W7" s="25">
        <v>111.92</v>
      </c>
      <c r="X7" s="25">
        <v>102.57</v>
      </c>
      <c r="Y7" s="25">
        <v>103.63</v>
      </c>
      <c r="Z7" s="25">
        <v>103.87</v>
      </c>
      <c r="AA7" s="25">
        <v>102.36</v>
      </c>
      <c r="AB7" s="25">
        <v>104.99</v>
      </c>
      <c r="AC7" s="25">
        <v>108.87</v>
      </c>
      <c r="AD7" s="25">
        <v>108.46</v>
      </c>
      <c r="AE7" s="25">
        <v>109.02</v>
      </c>
      <c r="AF7" s="25">
        <v>107.81</v>
      </c>
      <c r="AG7" s="25">
        <v>107.21</v>
      </c>
      <c r="AH7" s="25">
        <v>108.7</v>
      </c>
      <c r="AI7" s="25">
        <v>0</v>
      </c>
      <c r="AJ7" s="25">
        <v>0</v>
      </c>
      <c r="AK7" s="25">
        <v>0</v>
      </c>
      <c r="AL7" s="25">
        <v>0</v>
      </c>
      <c r="AM7" s="25">
        <v>0</v>
      </c>
      <c r="AN7" s="25">
        <v>3.16</v>
      </c>
      <c r="AO7" s="25">
        <v>11.94</v>
      </c>
      <c r="AP7" s="25">
        <v>11</v>
      </c>
      <c r="AQ7" s="25">
        <v>8.86</v>
      </c>
      <c r="AR7" s="25">
        <v>7.65</v>
      </c>
      <c r="AS7" s="25">
        <v>1.34</v>
      </c>
      <c r="AT7" s="25">
        <v>120.34</v>
      </c>
      <c r="AU7" s="25">
        <v>120.57</v>
      </c>
      <c r="AV7" s="25">
        <v>114.65</v>
      </c>
      <c r="AW7" s="25">
        <v>111.67</v>
      </c>
      <c r="AX7" s="25">
        <v>106.59</v>
      </c>
      <c r="AY7" s="25">
        <v>369.69</v>
      </c>
      <c r="AZ7" s="25">
        <v>362.93</v>
      </c>
      <c r="BA7" s="25">
        <v>371.81</v>
      </c>
      <c r="BB7" s="25">
        <v>384.23</v>
      </c>
      <c r="BC7" s="25">
        <v>364.3</v>
      </c>
      <c r="BD7" s="25">
        <v>252.29</v>
      </c>
      <c r="BE7" s="25">
        <v>940.23</v>
      </c>
      <c r="BF7" s="25">
        <v>928.17</v>
      </c>
      <c r="BG7" s="25">
        <v>982.14</v>
      </c>
      <c r="BH7" s="25">
        <v>947.55</v>
      </c>
      <c r="BI7" s="25">
        <v>915.19</v>
      </c>
      <c r="BJ7" s="25">
        <v>402.99</v>
      </c>
      <c r="BK7" s="25">
        <v>439.05</v>
      </c>
      <c r="BL7" s="25">
        <v>465.85</v>
      </c>
      <c r="BM7" s="25">
        <v>439.43</v>
      </c>
      <c r="BN7" s="25">
        <v>438.41</v>
      </c>
      <c r="BO7" s="25">
        <v>268.07</v>
      </c>
      <c r="BP7" s="25">
        <v>96.45</v>
      </c>
      <c r="BQ7" s="25">
        <v>96.39</v>
      </c>
      <c r="BR7" s="25">
        <v>95.32</v>
      </c>
      <c r="BS7" s="25">
        <v>95.06</v>
      </c>
      <c r="BT7" s="25">
        <v>88.56</v>
      </c>
      <c r="BU7" s="25">
        <v>98.66</v>
      </c>
      <c r="BV7" s="25">
        <v>95.26</v>
      </c>
      <c r="BW7" s="25">
        <v>92.39</v>
      </c>
      <c r="BX7" s="25">
        <v>94.41</v>
      </c>
      <c r="BY7" s="25">
        <v>90.96</v>
      </c>
      <c r="BZ7" s="25">
        <v>97.47</v>
      </c>
      <c r="CA7" s="25">
        <v>236.51</v>
      </c>
      <c r="CB7" s="25">
        <v>236.16</v>
      </c>
      <c r="CC7" s="25">
        <v>232.76</v>
      </c>
      <c r="CD7" s="25">
        <v>238.68</v>
      </c>
      <c r="CE7" s="25">
        <v>254.71</v>
      </c>
      <c r="CF7" s="25">
        <v>178.59</v>
      </c>
      <c r="CG7" s="25">
        <v>192.82</v>
      </c>
      <c r="CH7" s="25">
        <v>192.98</v>
      </c>
      <c r="CI7" s="25">
        <v>192.13</v>
      </c>
      <c r="CJ7" s="25">
        <v>197.04</v>
      </c>
      <c r="CK7" s="25">
        <v>174.75</v>
      </c>
      <c r="CL7" s="25">
        <v>38.549999999999997</v>
      </c>
      <c r="CM7" s="25">
        <v>36.479999999999997</v>
      </c>
      <c r="CN7" s="25">
        <v>37.67</v>
      </c>
      <c r="CO7" s="25">
        <v>36.47</v>
      </c>
      <c r="CP7" s="25">
        <v>35.840000000000003</v>
      </c>
      <c r="CQ7" s="25">
        <v>55.03</v>
      </c>
      <c r="CR7" s="25">
        <v>54.05</v>
      </c>
      <c r="CS7" s="25">
        <v>54.43</v>
      </c>
      <c r="CT7" s="25">
        <v>53.87</v>
      </c>
      <c r="CU7" s="25">
        <v>54.49</v>
      </c>
      <c r="CV7" s="25">
        <v>59.97</v>
      </c>
      <c r="CW7" s="25">
        <v>73.650000000000006</v>
      </c>
      <c r="CX7" s="25">
        <v>76.56</v>
      </c>
      <c r="CY7" s="25">
        <v>71.040000000000006</v>
      </c>
      <c r="CZ7" s="25">
        <v>71.14</v>
      </c>
      <c r="DA7" s="25">
        <v>73.61</v>
      </c>
      <c r="DB7" s="25">
        <v>81.900000000000006</v>
      </c>
      <c r="DC7" s="25">
        <v>80.510000000000005</v>
      </c>
      <c r="DD7" s="25">
        <v>79.44</v>
      </c>
      <c r="DE7" s="25">
        <v>79.489999999999995</v>
      </c>
      <c r="DF7" s="25">
        <v>78.8</v>
      </c>
      <c r="DG7" s="25">
        <v>89.76</v>
      </c>
      <c r="DH7" s="25">
        <v>51.22</v>
      </c>
      <c r="DI7" s="25">
        <v>53.02</v>
      </c>
      <c r="DJ7" s="25">
        <v>54.81</v>
      </c>
      <c r="DK7" s="25">
        <v>56.67</v>
      </c>
      <c r="DL7" s="25">
        <v>57.93</v>
      </c>
      <c r="DM7" s="25">
        <v>48.87</v>
      </c>
      <c r="DN7" s="25">
        <v>49.12</v>
      </c>
      <c r="DO7" s="25">
        <v>49.39</v>
      </c>
      <c r="DP7" s="25">
        <v>50.75</v>
      </c>
      <c r="DQ7" s="25">
        <v>51.72</v>
      </c>
      <c r="DR7" s="25">
        <v>51.51</v>
      </c>
      <c r="DS7" s="25">
        <v>22.43</v>
      </c>
      <c r="DT7" s="25">
        <v>22.35</v>
      </c>
      <c r="DU7" s="25">
        <v>22.33</v>
      </c>
      <c r="DV7" s="25">
        <v>22.23</v>
      </c>
      <c r="DW7" s="25">
        <v>22.23</v>
      </c>
      <c r="DX7" s="25">
        <v>14.85</v>
      </c>
      <c r="DY7" s="25">
        <v>16.760000000000002</v>
      </c>
      <c r="DZ7" s="25">
        <v>18.57</v>
      </c>
      <c r="EA7" s="25">
        <v>21.14</v>
      </c>
      <c r="EB7" s="25">
        <v>22.12</v>
      </c>
      <c r="EC7" s="25">
        <v>23.75</v>
      </c>
      <c r="ED7" s="25">
        <v>2.34</v>
      </c>
      <c r="EE7" s="25">
        <v>3.18</v>
      </c>
      <c r="EF7" s="25">
        <v>1.32</v>
      </c>
      <c r="EG7" s="25">
        <v>1.1000000000000001</v>
      </c>
      <c r="EH7" s="25">
        <v>0.31</v>
      </c>
      <c r="EI7" s="25">
        <v>0.5</v>
      </c>
      <c r="EJ7" s="25">
        <v>0.42</v>
      </c>
      <c r="EK7" s="25">
        <v>0.44</v>
      </c>
      <c r="EL7" s="25">
        <v>0.5</v>
      </c>
      <c r="EM7" s="25">
        <v>0.4</v>
      </c>
      <c r="EN7" s="25">
        <v>0.67</v>
      </c>
    </row>
    <row r="8" spans="1:144">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c r="B11">
        <v>4</v>
      </c>
      <c r="C11">
        <v>3</v>
      </c>
      <c r="D11">
        <v>2</v>
      </c>
      <c r="E11">
        <v>1</v>
      </c>
      <c r="F11">
        <v>0</v>
      </c>
      <c r="G11" t="s">
        <v>105</v>
      </c>
    </row>
    <row r="12" spans="1:144">
      <c r="B12">
        <v>1</v>
      </c>
      <c r="C12">
        <v>1</v>
      </c>
      <c r="D12">
        <v>2</v>
      </c>
      <c r="E12">
        <v>3</v>
      </c>
      <c r="F12">
        <v>4</v>
      </c>
      <c r="G12" t="s">
        <v>106</v>
      </c>
    </row>
    <row r="13" spans="1:144">
      <c r="B13" t="s">
        <v>107</v>
      </c>
      <c r="C13" t="s">
        <v>108</v>
      </c>
      <c r="D13" t="s">
        <v>108</v>
      </c>
      <c r="E13" t="s">
        <v>108</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yamauchi-yamato</cp:lastModifiedBy>
  <cp:lastPrinted>2024-01-19T05:31:16Z</cp:lastPrinted>
  <dcterms:created xsi:type="dcterms:W3CDTF">2023-12-05T00:49:38Z</dcterms:created>
  <dcterms:modified xsi:type="dcterms:W3CDTF">2024-01-19T05:34:44Z</dcterms:modified>
  <cp:category/>
</cp:coreProperties>
</file>