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5.118\FileSV\000_全庁共有FileSV（本庁分）バックアップ_2022-12-28\01_本庁\09_環境水道課\03_業務係\403_企業会計の調査に関する事項\02_経営比較分析（１月）\20230113_05_R04年調査（R03年度分）\02 作成\"/>
    </mc:Choice>
  </mc:AlternateContent>
  <xr:revisionPtr revIDLastSave="0" documentId="13_ncr:1_{FDED351C-AE3D-414A-B9AF-3296FF0E1671}" xr6:coauthVersionLast="47" xr6:coauthVersionMax="47" xr10:uidLastSave="{00000000-0000-0000-0000-000000000000}"/>
  <workbookProtection workbookAlgorithmName="SHA-512" workbookHashValue="+wagKGDVudAzMfRJmwnQE+FVkGc9yXcOca+2ILx1gAxcrJ9+xIEb9PTaVAM14eWLKnvbizZkXh33NWWiCCCcuA==" workbookSaltValue="DWT0pawm+AujaAw7w1ynp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B8" i="4"/>
  <c r="AT8" i="4"/>
  <c r="AD8" i="4"/>
  <c r="W8" i="4"/>
  <c r="B8" i="4"/>
  <c r="B6" i="4"/>
</calcChain>
</file>

<file path=xl/sharedStrings.xml><?xml version="1.0" encoding="utf-8"?>
<sst xmlns="http://schemas.openxmlformats.org/spreadsheetml/2006/main" count="319" uniqueCount="115">
  <si>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</si>
  <si>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</si>
  <si>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</si>
  <si>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</si>
  <si>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</si>
  <si>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</si>
  <si>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</si>
  <si>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</si>
  <si>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</si>
  <si>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</si>
  <si>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</si>
  <si>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</si>
  <si>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</si>
  <si>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</si>
  <si>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</si>
  <si>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</si>
  <si>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</si>
  <si>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</si>
  <si>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</si>
  <si>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</si>
  <si>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</si>
  <si>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</si>
  <si>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</si>
  <si>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</si>
  <si>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</si>
  <si>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</si>
  <si>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</si>
  <si>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</si>
  <si>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</si>
  <si>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</si>
  <si>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</si>
  <si>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</si>
  <si>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</si>
  <si>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</si>
  <si>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</si>
  <si>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</si>
  <si>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</si>
  <si>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</si>
  <si>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</si>
  <si>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</si>
  <si>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</si>
  <si>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</si>
  <si>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</si>
  <si>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</si>
  <si>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</si>
  <si>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</si>
  <si>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</si>
  <si>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</si>
  <si>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</si>
  <si>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</si>
  <si>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</si>
  <si>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</si>
  <si>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</si>
  <si>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</si>
  <si>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</si>
  <si>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</si>
  <si>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</si>
  <si>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</si>
  <si>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</si>
  <si>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</si>
  <si>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</si>
  <si>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</si>
  <si>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</si>
  <si>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</si>
  <si>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</si>
  <si>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</si>
  <si>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</si>
  <si>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</si>
  <si>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</si>
  <si>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</si>
  <si>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</si>
  <si>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</si>
  <si>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</si>
  <si>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</si>
  <si>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</si>
  <si>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</si>
  <si>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</si>
  <si>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</si>
  <si>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</si>
  <si>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</si>
  <si>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</si>
  <si>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</si>
  <si>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</si>
  <si>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</si>
  <si>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</si>
  <si>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</si>
  <si>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</si>
  <si>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</si>
  <si>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</si>
  <si>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</si>
  <si>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</si>
  <si>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</si>
  <si>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</si>
  <si>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</si>
  <si>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</si>
  <si>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</si>
  <si>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</si>
  <si>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</si>
  <si>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</si>
  <si>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</si>
  <si>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</si>
  <si>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</si>
  <si>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</si>
  <si>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</si>
  <si>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</si>
  <si>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</si>
  <si>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</si>
  <si>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</si>
  <si>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</si>
  <si>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</si>
  <si>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</si>
  <si>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</si>
  <si>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供用開始後、20年以上が経過していますが、管渠の老朽化はみられません。</t>
    <rPh sb="9" eb="10">
      <t>ネン</t>
    </rPh>
    <rPh sb="10" eb="12">
      <t>イジョウ</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</si>
  <si>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rPh sb="1" eb="3">
      <t>ゲンザイ</t>
    </rPh>
    <rPh sb="48" eb="51">
      <t>シヨウリョウ</t>
    </rPh>
    <rPh sb="51" eb="53">
      <t>シュウニュウ</t>
    </rPh>
    <rPh sb="57" eb="59">
      <t>ケネン</t>
    </rPh>
    <rPh sb="74" eb="75">
      <t>オコナ</t>
    </rPh>
    <rPh sb="81" eb="84">
      <t>シヨウリョウ</t>
    </rPh>
    <rPh sb="84" eb="86">
      <t>カイテイ</t>
    </rPh>
    <rPh sb="87" eb="89">
      <t>シヤ</t>
    </rPh>
    <rPh sb="90" eb="91">
      <t>イ</t>
    </rPh>
    <rPh sb="93" eb="95">
      <t>ケイエイ</t>
    </rPh>
    <rPh sb="95" eb="97">
      <t>センリャク</t>
    </rPh>
    <rPh sb="98" eb="100">
      <t>ミナオ</t>
    </rPh>
    <rPh sb="102" eb="103">
      <t>オコナ</t>
    </rPh>
    <rPh sb="107" eb="110">
      <t>チョウキテキ</t>
    </rPh>
    <rPh sb="111" eb="113">
      <t>ケイエイ</t>
    </rPh>
    <rPh sb="113" eb="115">
      <t>カイゼン</t>
    </rPh>
    <rPh sb="116" eb="118">
      <t>ヒツヨウ</t>
    </rPh>
    <phoneticPr fontId="4"/>
  </si>
  <si>
    <t xml:space="preserve">　『①経常収支比率』は、類似団体平均値を下回っているものの、単年度収支で黒字となっています。
　『②累積欠損金比率』は、公営企業会計適用初年度であり、特別会計時の消費税確定申告による影響であるため、次年度以降は解消されると見込んでいます。
　『③流動比率』が100％を下回っていますが、企業債償還金については一般会計からの繰入により補填されるため、経営に大きな影響はないと見込んでいます。
　『④経費回収率』は、100％を下回っている状況であることから、使用料改定も視野に入れた対策が必要と考えます。
　『⑥汚水処理原価』は、地理的条件により広範囲の施設管理が必要なことから類似団体平均値を上回っている状況です。
　『⑦施設利用率』は、類似団体平均値を上回る数値となっており、施設を有効的に活用している状況であると考えます。
　『⑧水洗化率』は、面整備がほぼ完了しており、接続人口と処理区域内人口が同様の割合で減少傾向にあることから、ほぼ横ばいで推移すると見込んでいます。
</t>
    <rPh sb="3" eb="5">
      <t>ケイジョウ</t>
    </rPh>
    <rPh sb="5" eb="7">
      <t>シュウシ</t>
    </rPh>
    <rPh sb="7" eb="9">
      <t>ヒリツ</t>
    </rPh>
    <rPh sb="12" eb="14">
      <t>ルイジ</t>
    </rPh>
    <rPh sb="14" eb="16">
      <t>ダンタイ</t>
    </rPh>
    <rPh sb="16" eb="19">
      <t>ヘイキンチ</t>
    </rPh>
    <rPh sb="20" eb="22">
      <t>シタマワ</t>
    </rPh>
    <rPh sb="30" eb="33">
      <t>タンネンド</t>
    </rPh>
    <rPh sb="33" eb="35">
      <t>シュウシ</t>
    </rPh>
    <rPh sb="36" eb="38">
      <t>クロジ</t>
    </rPh>
    <rPh sb="51" eb="53">
      <t>ルイセキ</t>
    </rPh>
    <rPh sb="53" eb="56">
      <t>ケッソンキン</t>
    </rPh>
    <rPh sb="56" eb="58">
      <t>ヒリツ</t>
    </rPh>
    <rPh sb="61" eb="63">
      <t>コウエイ</t>
    </rPh>
    <rPh sb="63" eb="65">
      <t>キギョウ</t>
    </rPh>
    <rPh sb="65" eb="67">
      <t>カイケイ</t>
    </rPh>
    <rPh sb="67" eb="69">
      <t>テキヨウ</t>
    </rPh>
    <rPh sb="69" eb="72">
      <t>ショネンド</t>
    </rPh>
    <rPh sb="168" eb="170">
      <t>ホテン</t>
    </rPh>
    <rPh sb="176" eb="178">
      <t>ケイエイ</t>
    </rPh>
    <rPh sb="179" eb="180">
      <t>オオ</t>
    </rPh>
    <rPh sb="182" eb="184">
      <t>エイキョウ</t>
    </rPh>
    <rPh sb="188" eb="190">
      <t>ミコ</t>
    </rPh>
    <rPh sb="201" eb="203">
      <t>ケイヒ</t>
    </rPh>
    <rPh sb="203" eb="206">
      <t>カイシュウリツ</t>
    </rPh>
    <rPh sb="214" eb="216">
      <t>シタマワ</t>
    </rPh>
    <rPh sb="220" eb="222">
      <t>ジョウキョウ</t>
    </rPh>
    <rPh sb="230" eb="233">
      <t>シヨウリョウ</t>
    </rPh>
    <rPh sb="233" eb="235">
      <t>カイテイ</t>
    </rPh>
    <rPh sb="236" eb="238">
      <t>シヤ</t>
    </rPh>
    <rPh sb="239" eb="240">
      <t>イ</t>
    </rPh>
    <rPh sb="242" eb="244">
      <t>タイサク</t>
    </rPh>
    <rPh sb="245" eb="247">
      <t>ヒツヨウ</t>
    </rPh>
    <rPh sb="248" eb="249">
      <t>カンガ</t>
    </rPh>
    <rPh sb="258" eb="260">
      <t>オスイ</t>
    </rPh>
    <rPh sb="260" eb="262">
      <t>ショリ</t>
    </rPh>
    <rPh sb="262" eb="264">
      <t>ゲンカ</t>
    </rPh>
    <rPh sb="267" eb="270">
      <t>チリテキ</t>
    </rPh>
    <rPh sb="270" eb="272">
      <t>ジョウケン</t>
    </rPh>
    <rPh sb="275" eb="278">
      <t>コウハンイ</t>
    </rPh>
    <rPh sb="279" eb="281">
      <t>シセツ</t>
    </rPh>
    <rPh sb="281" eb="283">
      <t>カンリ</t>
    </rPh>
    <rPh sb="284" eb="286">
      <t>ヒツヨウ</t>
    </rPh>
    <rPh sb="291" eb="293">
      <t>ルイジ</t>
    </rPh>
    <rPh sb="293" eb="295">
      <t>ダンタイ</t>
    </rPh>
    <rPh sb="295" eb="298">
      <t>ヘイキンチ</t>
    </rPh>
    <rPh sb="299" eb="301">
      <t>ウワマワ</t>
    </rPh>
    <rPh sb="305" eb="307">
      <t>ジョウキョウ</t>
    </rPh>
    <rPh sb="315" eb="317">
      <t>シセツ</t>
    </rPh>
    <rPh sb="317" eb="320">
      <t>リヨウリツ</t>
    </rPh>
    <rPh sb="323" eb="325">
      <t>ルイジ</t>
    </rPh>
    <rPh sb="325" eb="327">
      <t>ダンタイ</t>
    </rPh>
    <rPh sb="327" eb="330">
      <t>ヘイキンチ</t>
    </rPh>
    <rPh sb="331" eb="333">
      <t>ウワマワ</t>
    </rPh>
    <rPh sb="334" eb="336">
      <t>スウチ</t>
    </rPh>
    <rPh sb="343" eb="345">
      <t>シセツ</t>
    </rPh>
    <rPh sb="346" eb="349">
      <t>ユウコウテキ</t>
    </rPh>
    <rPh sb="350" eb="352">
      <t>カツヨウ</t>
    </rPh>
    <rPh sb="356" eb="358">
      <t>ジョウキョウ</t>
    </rPh>
    <rPh sb="362" eb="363">
      <t>カンガ</t>
    </rPh>
    <rPh sb="379" eb="380">
      <t>メン</t>
    </rPh>
    <rPh sb="380" eb="382">
      <t>セイビ</t>
    </rPh>
    <rPh sb="385" eb="387">
      <t>カンリョウ</t>
    </rPh>
    <rPh sb="392" eb="394">
      <t>セツゾク</t>
    </rPh>
    <rPh sb="394" eb="396">
      <t>ジンコウ</t>
    </rPh>
    <rPh sb="397" eb="399">
      <t>ショリ</t>
    </rPh>
    <rPh sb="399" eb="402">
      <t>クイキナイ</t>
    </rPh>
    <rPh sb="402" eb="404">
      <t>ジンコウ</t>
    </rPh>
    <rPh sb="405" eb="407">
      <t>ドウヨウ</t>
    </rPh>
    <rPh sb="408" eb="410">
      <t>ワリアイ</t>
    </rPh>
    <rPh sb="411" eb="413">
      <t>ゲンショウ</t>
    </rPh>
    <rPh sb="413" eb="415">
      <t>ケイコウ</t>
    </rPh>
    <rPh sb="425" eb="426">
      <t>ヨコ</t>
    </rPh>
    <rPh sb="429" eb="431">
      <t>スイイ</t>
    </rPh>
    <rPh sb="434" eb="43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</si>
</sst>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4B-40EF-94FA-6062597BC4A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224B-40EF-94FA-6062597BC4A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53.93</c:v>
                </c:pt>
              </c:numCache>
            </c:numRef>
          </c:val>
          <c:extLst>
            <c:ext xmlns:c16="http://schemas.microsoft.com/office/drawing/2014/chart" uri="{C3380CC4-5D6E-409C-BE32-E72D297353CC}">
              <c16:uniqueId val="{00000000-F532-48FE-899E-052734EB24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48.19</c:v>
                </c:pt>
              </c:numCache>
            </c:numRef>
          </c:val>
          <c:smooth val="0"/>
          <c:extLst>
            <c:ext xmlns:c16="http://schemas.microsoft.com/office/drawing/2014/chart" uri="{C3380CC4-5D6E-409C-BE32-E72D297353CC}">
              <c16:uniqueId val="{00000001-F532-48FE-899E-052734EB24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87.49</c:v>
                </c:pt>
              </c:numCache>
            </c:numRef>
          </c:val>
          <c:extLst>
            <c:ext xmlns:c16="http://schemas.microsoft.com/office/drawing/2014/chart" uri="{C3380CC4-5D6E-409C-BE32-E72D297353CC}">
              <c16:uniqueId val="{00000000-2C94-4AE4-8974-B0735C4C63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82.26</c:v>
                </c:pt>
              </c:numCache>
            </c:numRef>
          </c:val>
          <c:smooth val="0"/>
          <c:extLst>
            <c:ext xmlns:c16="http://schemas.microsoft.com/office/drawing/2014/chart" uri="{C3380CC4-5D6E-409C-BE32-E72D297353CC}">
              <c16:uniqueId val="{00000001-2C94-4AE4-8974-B0735C4C63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101.9</c:v>
                </c:pt>
              </c:numCache>
            </c:numRef>
          </c:val>
          <c:extLst>
            <c:ext xmlns:c16="http://schemas.microsoft.com/office/drawing/2014/chart" uri="{C3380CC4-5D6E-409C-BE32-E72D297353CC}">
              <c16:uniqueId val="{00000000-CB03-4AB8-843D-93766138AE0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107.54</c:v>
                </c:pt>
              </c:numCache>
            </c:numRef>
          </c:val>
          <c:smooth val="0"/>
          <c:extLst>
            <c:ext xmlns:c16="http://schemas.microsoft.com/office/drawing/2014/chart" uri="{C3380CC4-5D6E-409C-BE32-E72D297353CC}">
              <c16:uniqueId val="{00000001-CB03-4AB8-843D-93766138AE0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3.82</c:v>
                </c:pt>
              </c:numCache>
            </c:numRef>
          </c:val>
          <c:extLst>
            <c:ext xmlns:c16="http://schemas.microsoft.com/office/drawing/2014/chart" uri="{C3380CC4-5D6E-409C-BE32-E72D297353CC}">
              <c16:uniqueId val="{00000000-4025-4A7F-9264-C9BC97825D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21.94</c:v>
                </c:pt>
              </c:numCache>
            </c:numRef>
          </c:val>
          <c:smooth val="0"/>
          <c:extLst>
            <c:ext xmlns:c16="http://schemas.microsoft.com/office/drawing/2014/chart" uri="{C3380CC4-5D6E-409C-BE32-E72D297353CC}">
              <c16:uniqueId val="{00000001-4025-4A7F-9264-C9BC97825D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88-4E58-B83E-B3A6EAC49E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088-4E58-B83E-B3A6EAC49E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0.41</c:v>
                </c:pt>
              </c:numCache>
            </c:numRef>
          </c:val>
          <c:extLst>
            <c:ext xmlns:c16="http://schemas.microsoft.com/office/drawing/2014/chart" uri="{C3380CC4-5D6E-409C-BE32-E72D297353CC}">
              <c16:uniqueId val="{00000000-19CC-4136-9FFB-120370A4DA2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19.059999999999999</c:v>
                </c:pt>
              </c:numCache>
            </c:numRef>
          </c:val>
          <c:smooth val="0"/>
          <c:extLst>
            <c:ext xmlns:c16="http://schemas.microsoft.com/office/drawing/2014/chart" uri="{C3380CC4-5D6E-409C-BE32-E72D297353CC}">
              <c16:uniqueId val="{00000001-19CC-4136-9FFB-120370A4DA2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71.44</c:v>
                </c:pt>
              </c:numCache>
            </c:numRef>
          </c:val>
          <c:extLst>
            <c:ext xmlns:c16="http://schemas.microsoft.com/office/drawing/2014/chart" uri="{C3380CC4-5D6E-409C-BE32-E72D297353CC}">
              <c16:uniqueId val="{00000000-C67C-4F6C-994E-967CCF7BBD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47.58</c:v>
                </c:pt>
              </c:numCache>
            </c:numRef>
          </c:val>
          <c:smooth val="0"/>
          <c:extLst>
            <c:ext xmlns:c16="http://schemas.microsoft.com/office/drawing/2014/chart" uri="{C3380CC4-5D6E-409C-BE32-E72D297353CC}">
              <c16:uniqueId val="{00000001-C67C-4F6C-994E-967CCF7BBD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6A-40B2-BF37-22E613608C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1108.8</c:v>
                </c:pt>
              </c:numCache>
            </c:numRef>
          </c:val>
          <c:smooth val="0"/>
          <c:extLst>
            <c:ext xmlns:c16="http://schemas.microsoft.com/office/drawing/2014/chart" uri="{C3380CC4-5D6E-409C-BE32-E72D297353CC}">
              <c16:uniqueId val="{00000001-DF6A-40B2-BF37-22E613608C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74.760000000000005</c:v>
                </c:pt>
              </c:numCache>
            </c:numRef>
          </c:val>
          <c:extLst>
            <c:ext xmlns:c16="http://schemas.microsoft.com/office/drawing/2014/chart" uri="{C3380CC4-5D6E-409C-BE32-E72D297353CC}">
              <c16:uniqueId val="{00000000-B6DA-415C-9DFE-A4853442F2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79.63</c:v>
                </c:pt>
              </c:numCache>
            </c:numRef>
          </c:val>
          <c:smooth val="0"/>
          <c:extLst>
            <c:ext xmlns:c16="http://schemas.microsoft.com/office/drawing/2014/chart" uri="{C3380CC4-5D6E-409C-BE32-E72D297353CC}">
              <c16:uniqueId val="{00000001-B6DA-415C-9DFE-A4853442F2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286.17</c:v>
                </c:pt>
              </c:numCache>
            </c:numRef>
          </c:val>
          <c:extLst>
            <c:ext xmlns:c16="http://schemas.microsoft.com/office/drawing/2014/chart" uri="{C3380CC4-5D6E-409C-BE32-E72D297353CC}">
              <c16:uniqueId val="{00000000-7A45-43CE-8D6A-90293B4186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213.66</c:v>
                </c:pt>
              </c:numCache>
            </c:numRef>
          </c:val>
          <c:smooth val="0"/>
          <c:extLst>
            <c:ext xmlns:c16="http://schemas.microsoft.com/office/drawing/2014/chart" uri="{C3380CC4-5D6E-409C-BE32-E72D297353CC}">
              <c16:uniqueId val="{00000001-7A45-43CE-8D6A-90293B4186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14517</v>
      </c>
      <c r="AM8" s="42"/>
      <c r="AN8" s="42"/>
      <c r="AO8" s="42"/>
      <c r="AP8" s="42"/>
      <c r="AQ8" s="42"/>
      <c r="AR8" s="42"/>
      <c r="AS8" s="42"/>
      <c r="AT8" s="35">
        <f>データ!T6</f>
        <v>886.47</v>
      </c>
      <c r="AU8" s="35"/>
      <c r="AV8" s="35"/>
      <c r="AW8" s="35"/>
      <c r="AX8" s="35"/>
      <c r="AY8" s="35"/>
      <c r="AZ8" s="35"/>
      <c r="BA8" s="35"/>
      <c r="BB8" s="35">
        <f>データ!U6</f>
        <v>16.38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81.45</v>
      </c>
      <c r="J10" s="35"/>
      <c r="K10" s="35"/>
      <c r="L10" s="35"/>
      <c r="M10" s="35"/>
      <c r="N10" s="35"/>
      <c r="O10" s="35"/>
      <c r="P10" s="35">
        <f>データ!P6</f>
        <v>24.91</v>
      </c>
      <c r="Q10" s="35"/>
      <c r="R10" s="35"/>
      <c r="S10" s="35"/>
      <c r="T10" s="35"/>
      <c r="U10" s="35"/>
      <c r="V10" s="35"/>
      <c r="W10" s="35">
        <f>データ!Q6</f>
        <v>94.54</v>
      </c>
      <c r="X10" s="35"/>
      <c r="Y10" s="35"/>
      <c r="Z10" s="35"/>
      <c r="AA10" s="35"/>
      <c r="AB10" s="35"/>
      <c r="AC10" s="35"/>
      <c r="AD10" s="42">
        <f>データ!R6</f>
        <v>4180</v>
      </c>
      <c r="AE10" s="42"/>
      <c r="AF10" s="42"/>
      <c r="AG10" s="42"/>
      <c r="AH10" s="42"/>
      <c r="AI10" s="42"/>
      <c r="AJ10" s="42"/>
      <c r="AK10" s="2"/>
      <c r="AL10" s="42">
        <f>データ!V6</f>
        <v>3566</v>
      </c>
      <c r="AM10" s="42"/>
      <c r="AN10" s="42"/>
      <c r="AO10" s="42"/>
      <c r="AP10" s="42"/>
      <c r="AQ10" s="42"/>
      <c r="AR10" s="42"/>
      <c r="AS10" s="42"/>
      <c r="AT10" s="35">
        <f>データ!W6</f>
        <v>1.43</v>
      </c>
      <c r="AU10" s="35"/>
      <c r="AV10" s="35"/>
      <c r="AW10" s="35"/>
      <c r="AX10" s="35"/>
      <c r="AY10" s="35"/>
      <c r="AZ10" s="35"/>
      <c r="BA10" s="35"/>
      <c r="BB10" s="35">
        <f>データ!X6</f>
        <v>2493.71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wUycA5ndtAZT6SU8wHp3pXnB2fhXN1TNdb7TXekrDQfT7tfJPs7bbsLC91zEeByaPDk7EceZ895Yc8kxvnoHw==" saltValue="vyytZBFV8WzoHf7Z6Btm/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73687</v>
      </c>
      <c r="D6" s="19">
        <f t="shared" si="3"/>
        <v>46</v>
      </c>
      <c r="E6" s="19">
        <f t="shared" si="3"/>
        <v>17</v>
      </c>
      <c r="F6" s="19">
        <f t="shared" si="3"/>
        <v>1</v>
      </c>
      <c r="G6" s="19">
        <f t="shared" si="3"/>
        <v>0</v>
      </c>
      <c r="H6" s="19" t="str">
        <f t="shared" si="3"/>
        <v>福島県　南会津町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81.45</v>
      </c>
      <c r="P6" s="20">
        <f t="shared" si="3"/>
        <v>24.91</v>
      </c>
      <c r="Q6" s="20">
        <f t="shared" si="3"/>
        <v>94.54</v>
      </c>
      <c r="R6" s="20">
        <f t="shared" si="3"/>
        <v>4180</v>
      </c>
      <c r="S6" s="20">
        <f t="shared" si="3"/>
        <v>14517</v>
      </c>
      <c r="T6" s="20">
        <f t="shared" si="3"/>
        <v>886.47</v>
      </c>
      <c r="U6" s="20">
        <f t="shared" si="3"/>
        <v>16.38</v>
      </c>
      <c r="V6" s="20">
        <f t="shared" si="3"/>
        <v>3566</v>
      </c>
      <c r="W6" s="20">
        <f t="shared" si="3"/>
        <v>1.43</v>
      </c>
      <c r="X6" s="20">
        <f t="shared" si="3"/>
        <v>2493.71</v>
      </c>
      <c r="Y6" s="21" t="str">
        <f>IF(Y7="",NA(),Y7)</f>
        <v>-</v>
      </c>
      <c r="Z6" s="21" t="str">
        <f t="shared" ref="Z6:AH6" si="4">IF(Z7="",NA(),Z7)</f>
        <v>-</v>
      </c>
      <c r="AA6" s="21" t="str">
        <f t="shared" si="4"/>
        <v>-</v>
      </c>
      <c r="AB6" s="21" t="str">
        <f t="shared" si="4"/>
        <v>-</v>
      </c>
      <c r="AC6" s="21">
        <f t="shared" si="4"/>
        <v>101.9</v>
      </c>
      <c r="AD6" s="21" t="str">
        <f t="shared" si="4"/>
        <v>-</v>
      </c>
      <c r="AE6" s="21" t="str">
        <f t="shared" si="4"/>
        <v>-</v>
      </c>
      <c r="AF6" s="21" t="str">
        <f t="shared" si="4"/>
        <v>-</v>
      </c>
      <c r="AG6" s="21" t="str">
        <f t="shared" si="4"/>
        <v>-</v>
      </c>
      <c r="AH6" s="21">
        <f t="shared" si="4"/>
        <v>107.54</v>
      </c>
      <c r="AI6" s="20" t="str">
        <f>IF(AI7="","",IF(AI7="-","【-】","【"&amp;SUBSTITUTE(TEXT(AI7,"#,##0.00"),"-","△")&amp;"】"))</f>
        <v>【107.02】</v>
      </c>
      <c r="AJ6" s="21" t="str">
        <f>IF(AJ7="",NA(),AJ7)</f>
        <v>-</v>
      </c>
      <c r="AK6" s="21" t="str">
        <f t="shared" ref="AK6:AS6" si="5">IF(AK7="",NA(),AK7)</f>
        <v>-</v>
      </c>
      <c r="AL6" s="21" t="str">
        <f t="shared" si="5"/>
        <v>-</v>
      </c>
      <c r="AM6" s="21" t="str">
        <f t="shared" si="5"/>
        <v>-</v>
      </c>
      <c r="AN6" s="21">
        <f t="shared" si="5"/>
        <v>0.41</v>
      </c>
      <c r="AO6" s="21" t="str">
        <f t="shared" si="5"/>
        <v>-</v>
      </c>
      <c r="AP6" s="21" t="str">
        <f t="shared" si="5"/>
        <v>-</v>
      </c>
      <c r="AQ6" s="21" t="str">
        <f t="shared" si="5"/>
        <v>-</v>
      </c>
      <c r="AR6" s="21" t="str">
        <f t="shared" si="5"/>
        <v>-</v>
      </c>
      <c r="AS6" s="21">
        <f t="shared" si="5"/>
        <v>19.059999999999999</v>
      </c>
      <c r="AT6" s="20" t="str">
        <f>IF(AT7="","",IF(AT7="-","【-】","【"&amp;SUBSTITUTE(TEXT(AT7,"#,##0.00"),"-","△")&amp;"】"))</f>
        <v>【3.09】</v>
      </c>
      <c r="AU6" s="21" t="str">
        <f>IF(AU7="",NA(),AU7)</f>
        <v>-</v>
      </c>
      <c r="AV6" s="21" t="str">
        <f t="shared" ref="AV6:BD6" si="6">IF(AV7="",NA(),AV7)</f>
        <v>-</v>
      </c>
      <c r="AW6" s="21" t="str">
        <f t="shared" si="6"/>
        <v>-</v>
      </c>
      <c r="AX6" s="21" t="str">
        <f t="shared" si="6"/>
        <v>-</v>
      </c>
      <c r="AY6" s="21">
        <f t="shared" si="6"/>
        <v>71.44</v>
      </c>
      <c r="AZ6" s="21" t="str">
        <f t="shared" si="6"/>
        <v>-</v>
      </c>
      <c r="BA6" s="21" t="str">
        <f t="shared" si="6"/>
        <v>-</v>
      </c>
      <c r="BB6" s="21" t="str">
        <f t="shared" si="6"/>
        <v>-</v>
      </c>
      <c r="BC6" s="21" t="str">
        <f t="shared" si="6"/>
        <v>-</v>
      </c>
      <c r="BD6" s="21">
        <f t="shared" si="6"/>
        <v>47.58</v>
      </c>
      <c r="BE6" s="20" t="str">
        <f>IF(BE7="","",IF(BE7="-","【-】","【"&amp;SUBSTITUTE(TEXT(BE7,"#,##0.00"),"-","△")&amp;"】"))</f>
        <v>【71.39】</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1108.8</v>
      </c>
      <c r="BP6" s="20" t="str">
        <f>IF(BP7="","",IF(BP7="-","【-】","【"&amp;SUBSTITUTE(TEXT(BP7,"#,##0.00"),"-","△")&amp;"】"))</f>
        <v>【669.11】</v>
      </c>
      <c r="BQ6" s="21" t="str">
        <f>IF(BQ7="",NA(),BQ7)</f>
        <v>-</v>
      </c>
      <c r="BR6" s="21" t="str">
        <f t="shared" ref="BR6:BZ6" si="8">IF(BR7="",NA(),BR7)</f>
        <v>-</v>
      </c>
      <c r="BS6" s="21" t="str">
        <f t="shared" si="8"/>
        <v>-</v>
      </c>
      <c r="BT6" s="21" t="str">
        <f t="shared" si="8"/>
        <v>-</v>
      </c>
      <c r="BU6" s="21">
        <f t="shared" si="8"/>
        <v>74.760000000000005</v>
      </c>
      <c r="BV6" s="21" t="str">
        <f t="shared" si="8"/>
        <v>-</v>
      </c>
      <c r="BW6" s="21" t="str">
        <f t="shared" si="8"/>
        <v>-</v>
      </c>
      <c r="BX6" s="21" t="str">
        <f t="shared" si="8"/>
        <v>-</v>
      </c>
      <c r="BY6" s="21" t="str">
        <f t="shared" si="8"/>
        <v>-</v>
      </c>
      <c r="BZ6" s="21">
        <f t="shared" si="8"/>
        <v>79.63</v>
      </c>
      <c r="CA6" s="20" t="str">
        <f>IF(CA7="","",IF(CA7="-","【-】","【"&amp;SUBSTITUTE(TEXT(CA7,"#,##0.00"),"-","△")&amp;"】"))</f>
        <v>【99.73】</v>
      </c>
      <c r="CB6" s="21" t="str">
        <f>IF(CB7="",NA(),CB7)</f>
        <v>-</v>
      </c>
      <c r="CC6" s="21" t="str">
        <f t="shared" ref="CC6:CK6" si="9">IF(CC7="",NA(),CC7)</f>
        <v>-</v>
      </c>
      <c r="CD6" s="21" t="str">
        <f t="shared" si="9"/>
        <v>-</v>
      </c>
      <c r="CE6" s="21" t="str">
        <f t="shared" si="9"/>
        <v>-</v>
      </c>
      <c r="CF6" s="21">
        <f t="shared" si="9"/>
        <v>286.17</v>
      </c>
      <c r="CG6" s="21" t="str">
        <f t="shared" si="9"/>
        <v>-</v>
      </c>
      <c r="CH6" s="21" t="str">
        <f t="shared" si="9"/>
        <v>-</v>
      </c>
      <c r="CI6" s="21" t="str">
        <f t="shared" si="9"/>
        <v>-</v>
      </c>
      <c r="CJ6" s="21" t="str">
        <f t="shared" si="9"/>
        <v>-</v>
      </c>
      <c r="CK6" s="21">
        <f t="shared" si="9"/>
        <v>213.66</v>
      </c>
      <c r="CL6" s="20" t="str">
        <f>IF(CL7="","",IF(CL7="-","【-】","【"&amp;SUBSTITUTE(TEXT(CL7,"#,##0.00"),"-","△")&amp;"】"))</f>
        <v>【134.98】</v>
      </c>
      <c r="CM6" s="21" t="str">
        <f>IF(CM7="",NA(),CM7)</f>
        <v>-</v>
      </c>
      <c r="CN6" s="21" t="str">
        <f t="shared" ref="CN6:CV6" si="10">IF(CN7="",NA(),CN7)</f>
        <v>-</v>
      </c>
      <c r="CO6" s="21" t="str">
        <f t="shared" si="10"/>
        <v>-</v>
      </c>
      <c r="CP6" s="21" t="str">
        <f t="shared" si="10"/>
        <v>-</v>
      </c>
      <c r="CQ6" s="21">
        <f t="shared" si="10"/>
        <v>53.93</v>
      </c>
      <c r="CR6" s="21" t="str">
        <f t="shared" si="10"/>
        <v>-</v>
      </c>
      <c r="CS6" s="21" t="str">
        <f t="shared" si="10"/>
        <v>-</v>
      </c>
      <c r="CT6" s="21" t="str">
        <f t="shared" si="10"/>
        <v>-</v>
      </c>
      <c r="CU6" s="21" t="str">
        <f t="shared" si="10"/>
        <v>-</v>
      </c>
      <c r="CV6" s="21">
        <f t="shared" si="10"/>
        <v>48.19</v>
      </c>
      <c r="CW6" s="20" t="str">
        <f>IF(CW7="","",IF(CW7="-","【-】","【"&amp;SUBSTITUTE(TEXT(CW7,"#,##0.00"),"-","△")&amp;"】"))</f>
        <v>【59.99】</v>
      </c>
      <c r="CX6" s="21" t="str">
        <f>IF(CX7="",NA(),CX7)</f>
        <v>-</v>
      </c>
      <c r="CY6" s="21" t="str">
        <f t="shared" ref="CY6:DG6" si="11">IF(CY7="",NA(),CY7)</f>
        <v>-</v>
      </c>
      <c r="CZ6" s="21" t="str">
        <f t="shared" si="11"/>
        <v>-</v>
      </c>
      <c r="DA6" s="21" t="str">
        <f t="shared" si="11"/>
        <v>-</v>
      </c>
      <c r="DB6" s="21">
        <f t="shared" si="11"/>
        <v>87.49</v>
      </c>
      <c r="DC6" s="21" t="str">
        <f t="shared" si="11"/>
        <v>-</v>
      </c>
      <c r="DD6" s="21" t="str">
        <f t="shared" si="11"/>
        <v>-</v>
      </c>
      <c r="DE6" s="21" t="str">
        <f t="shared" si="11"/>
        <v>-</v>
      </c>
      <c r="DF6" s="21" t="str">
        <f t="shared" si="11"/>
        <v>-</v>
      </c>
      <c r="DG6" s="21">
        <f t="shared" si="11"/>
        <v>82.26</v>
      </c>
      <c r="DH6" s="20" t="str">
        <f>IF(DH7="","",IF(DH7="-","【-】","【"&amp;SUBSTITUTE(TEXT(DH7,"#,##0.00"),"-","△")&amp;"】"))</f>
        <v>【95.72】</v>
      </c>
      <c r="DI6" s="21" t="str">
        <f>IF(DI7="",NA(),DI7)</f>
        <v>-</v>
      </c>
      <c r="DJ6" s="21" t="str">
        <f t="shared" ref="DJ6:DR6" si="12">IF(DJ7="",NA(),DJ7)</f>
        <v>-</v>
      </c>
      <c r="DK6" s="21" t="str">
        <f t="shared" si="12"/>
        <v>-</v>
      </c>
      <c r="DL6" s="21" t="str">
        <f t="shared" si="12"/>
        <v>-</v>
      </c>
      <c r="DM6" s="21">
        <f t="shared" si="12"/>
        <v>3.82</v>
      </c>
      <c r="DN6" s="21" t="str">
        <f t="shared" si="12"/>
        <v>-</v>
      </c>
      <c r="DO6" s="21" t="str">
        <f t="shared" si="12"/>
        <v>-</v>
      </c>
      <c r="DP6" s="21" t="str">
        <f t="shared" si="12"/>
        <v>-</v>
      </c>
      <c r="DQ6" s="21" t="str">
        <f t="shared" si="12"/>
        <v>-</v>
      </c>
      <c r="DR6" s="21">
        <f t="shared" si="12"/>
        <v>21.94</v>
      </c>
      <c r="DS6" s="20" t="str">
        <f>IF(DS7="","",IF(DS7="-","【-】","【"&amp;SUBSTITUTE(TEXT(DS7,"#,##0.00"),"-","△")&amp;"】"))</f>
        <v>【38.17】</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【6.54】</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【0.24】</v>
      </c>
    </row>
    <row r="7" spans="1:148" s="22" customFormat="1" x14ac:dyDescent="0.15">
      <c r="A7" s="14"/>
      <c r="B7" s="23">
        <v>2021</v>
      </c>
      <c r="C7" s="23">
        <v>73687</v>
      </c>
      <c r="D7" s="23">
        <v>46</v>
      </c>
      <c r="E7" s="23">
        <v>17</v>
      </c>
      <c r="F7" s="23">
        <v>1</v>
      </c>
      <c r="G7" s="23">
        <v>0</v>
      </c>
      <c r="H7" s="23" t="s">
        <v>95</v>
      </c>
      <c r="I7" s="23" t="s">
        <v>96</v>
      </c>
      <c r="J7" s="23" t="s">
        <v>97</v>
      </c>
      <c r="K7" s="23" t="s">
        <v>98</v>
      </c>
      <c r="L7" s="23" t="s">
        <v>99</v>
      </c>
      <c r="M7" s="23" t="s">
        <v>100</v>
      </c>
      <c r="N7" s="24" t="s">
        <v>101</v>
      </c>
      <c r="O7" s="24">
        <v>81.45</v>
      </c>
      <c r="P7" s="24">
        <v>24.91</v>
      </c>
      <c r="Q7" s="24">
        <v>94.54</v>
      </c>
      <c r="R7" s="24">
        <v>4180</v>
      </c>
      <c r="S7" s="24">
        <v>14517</v>
      </c>
      <c r="T7" s="24">
        <v>886.47</v>
      </c>
      <c r="U7" s="24">
        <v>16.38</v>
      </c>
      <c r="V7" s="24">
        <v>3566</v>
      </c>
      <c r="W7" s="24">
        <v>1.43</v>
      </c>
      <c r="X7" s="24">
        <v>2493.71</v>
      </c>
      <c r="Y7" s="24" t="s">
        <v>101</v>
      </c>
      <c r="Z7" s="24" t="s">
        <v>101</v>
      </c>
      <c r="AA7" s="24" t="s">
        <v>101</v>
      </c>
      <c r="AB7" s="24" t="s">
        <v>101</v>
      </c>
      <c r="AC7" s="24">
        <v>101.9</v>
      </c>
      <c r="AD7" s="24" t="s">
        <v>101</v>
      </c>
      <c r="AE7" s="24" t="s">
        <v>101</v>
      </c>
      <c r="AF7" s="24" t="s">
        <v>101</v>
      </c>
      <c r="AG7" s="24" t="s">
        <v>101</v>
      </c>
      <c r="AH7" s="24">
        <v>107.54</v>
      </c>
      <c r="AI7" s="24">
        <v>107.02</v>
      </c>
      <c r="AJ7" s="24" t="s">
        <v>101</v>
      </c>
      <c r="AK7" s="24" t="s">
        <v>101</v>
      </c>
      <c r="AL7" s="24" t="s">
        <v>101</v>
      </c>
      <c r="AM7" s="24" t="s">
        <v>101</v>
      </c>
      <c r="AN7" s="24">
        <v>0.41</v>
      </c>
      <c r="AO7" s="24" t="s">
        <v>101</v>
      </c>
      <c r="AP7" s="24" t="s">
        <v>101</v>
      </c>
      <c r="AQ7" s="24" t="s">
        <v>101</v>
      </c>
      <c r="AR7" s="24" t="s">
        <v>101</v>
      </c>
      <c r="AS7" s="24">
        <v>19.059999999999999</v>
      </c>
      <c r="AT7" s="24">
        <v>3.09</v>
      </c>
      <c r="AU7" s="24" t="s">
        <v>101</v>
      </c>
      <c r="AV7" s="24" t="s">
        <v>101</v>
      </c>
      <c r="AW7" s="24" t="s">
        <v>101</v>
      </c>
      <c r="AX7" s="24" t="s">
        <v>101</v>
      </c>
      <c r="AY7" s="24">
        <v>71.44</v>
      </c>
      <c r="AZ7" s="24" t="s">
        <v>101</v>
      </c>
      <c r="BA7" s="24" t="s">
        <v>101</v>
      </c>
      <c r="BB7" s="24" t="s">
        <v>101</v>
      </c>
      <c r="BC7" s="24" t="s">
        <v>101</v>
      </c>
      <c r="BD7" s="24">
        <v>47.58</v>
      </c>
      <c r="BE7" s="24">
        <v>71.39</v>
      </c>
      <c r="BF7" s="24" t="s">
        <v>101</v>
      </c>
      <c r="BG7" s="24" t="s">
        <v>101</v>
      </c>
      <c r="BH7" s="24" t="s">
        <v>101</v>
      </c>
      <c r="BI7" s="24" t="s">
        <v>101</v>
      </c>
      <c r="BJ7" s="24">
        <v>0</v>
      </c>
      <c r="BK7" s="24" t="s">
        <v>101</v>
      </c>
      <c r="BL7" s="24" t="s">
        <v>101</v>
      </c>
      <c r="BM7" s="24" t="s">
        <v>101</v>
      </c>
      <c r="BN7" s="24" t="s">
        <v>101</v>
      </c>
      <c r="BO7" s="24">
        <v>1108.8</v>
      </c>
      <c r="BP7" s="24">
        <v>669.11</v>
      </c>
      <c r="BQ7" s="24" t="s">
        <v>101</v>
      </c>
      <c r="BR7" s="24" t="s">
        <v>101</v>
      </c>
      <c r="BS7" s="24" t="s">
        <v>101</v>
      </c>
      <c r="BT7" s="24" t="s">
        <v>101</v>
      </c>
      <c r="BU7" s="24">
        <v>74.760000000000005</v>
      </c>
      <c r="BV7" s="24" t="s">
        <v>101</v>
      </c>
      <c r="BW7" s="24" t="s">
        <v>101</v>
      </c>
      <c r="BX7" s="24" t="s">
        <v>101</v>
      </c>
      <c r="BY7" s="24" t="s">
        <v>101</v>
      </c>
      <c r="BZ7" s="24">
        <v>79.63</v>
      </c>
      <c r="CA7" s="24">
        <v>99.73</v>
      </c>
      <c r="CB7" s="24" t="s">
        <v>101</v>
      </c>
      <c r="CC7" s="24" t="s">
        <v>101</v>
      </c>
      <c r="CD7" s="24" t="s">
        <v>101</v>
      </c>
      <c r="CE7" s="24" t="s">
        <v>101</v>
      </c>
      <c r="CF7" s="24">
        <v>286.17</v>
      </c>
      <c r="CG7" s="24" t="s">
        <v>101</v>
      </c>
      <c r="CH7" s="24" t="s">
        <v>101</v>
      </c>
      <c r="CI7" s="24" t="s">
        <v>101</v>
      </c>
      <c r="CJ7" s="24" t="s">
        <v>101</v>
      </c>
      <c r="CK7" s="24">
        <v>213.66</v>
      </c>
      <c r="CL7" s="24">
        <v>134.97999999999999</v>
      </c>
      <c r="CM7" s="24" t="s">
        <v>101</v>
      </c>
      <c r="CN7" s="24" t="s">
        <v>101</v>
      </c>
      <c r="CO7" s="24" t="s">
        <v>101</v>
      </c>
      <c r="CP7" s="24" t="s">
        <v>101</v>
      </c>
      <c r="CQ7" s="24">
        <v>53.93</v>
      </c>
      <c r="CR7" s="24" t="s">
        <v>101</v>
      </c>
      <c r="CS7" s="24" t="s">
        <v>101</v>
      </c>
      <c r="CT7" s="24" t="s">
        <v>101</v>
      </c>
      <c r="CU7" s="24" t="s">
        <v>101</v>
      </c>
      <c r="CV7" s="24">
        <v>48.19</v>
      </c>
      <c r="CW7" s="24">
        <v>59.99</v>
      </c>
      <c r="CX7" s="24" t="s">
        <v>101</v>
      </c>
      <c r="CY7" s="24" t="s">
        <v>101</v>
      </c>
      <c r="CZ7" s="24" t="s">
        <v>101</v>
      </c>
      <c r="DA7" s="24" t="s">
        <v>101</v>
      </c>
      <c r="DB7" s="24">
        <v>87.49</v>
      </c>
      <c r="DC7" s="24" t="s">
        <v>101</v>
      </c>
      <c r="DD7" s="24" t="s">
        <v>101</v>
      </c>
      <c r="DE7" s="24" t="s">
        <v>101</v>
      </c>
      <c r="DF7" s="24" t="s">
        <v>101</v>
      </c>
      <c r="DG7" s="24">
        <v>82.26</v>
      </c>
      <c r="DH7" s="24">
        <v>95.72</v>
      </c>
      <c r="DI7" s="24" t="s">
        <v>101</v>
      </c>
      <c r="DJ7" s="24" t="s">
        <v>101</v>
      </c>
      <c r="DK7" s="24" t="s">
        <v>101</v>
      </c>
      <c r="DL7" s="24" t="s">
        <v>101</v>
      </c>
      <c r="DM7" s="24">
        <v>3.82</v>
      </c>
      <c r="DN7" s="24" t="s">
        <v>101</v>
      </c>
      <c r="DO7" s="24" t="s">
        <v>101</v>
      </c>
      <c r="DP7" s="24" t="s">
        <v>101</v>
      </c>
      <c r="DQ7" s="24" t="s">
        <v>101</v>
      </c>
      <c r="DR7" s="24">
        <v>21.94</v>
      </c>
      <c r="DS7" s="24">
        <v>38.17</v>
      </c>
      <c r="DT7" s="24" t="s">
        <v>101</v>
      </c>
      <c r="DU7" s="24" t="s">
        <v>101</v>
      </c>
      <c r="DV7" s="24" t="s">
        <v>101</v>
      </c>
      <c r="DW7" s="24" t="s">
        <v>101</v>
      </c>
      <c r="DX7" s="24">
        <v>0</v>
      </c>
      <c r="DY7" s="24" t="s">
        <v>101</v>
      </c>
      <c r="DZ7" s="24" t="s">
        <v>101</v>
      </c>
      <c r="EA7" s="24" t="s">
        <v>101</v>
      </c>
      <c r="EB7" s="24" t="s">
        <v>101</v>
      </c>
      <c r="EC7" s="24">
        <v>0</v>
      </c>
      <c r="ED7" s="24">
        <v>6.54</v>
      </c>
      <c r="EE7" s="24" t="s">
        <v>101</v>
      </c>
      <c r="EF7" s="24" t="s">
        <v>101</v>
      </c>
      <c r="EG7" s="24" t="s">
        <v>101</v>
      </c>
      <c r="EH7" s="24" t="s">
        <v>101</v>
      </c>
      <c r="EI7" s="24">
        <v>0</v>
      </c>
      <c r="EJ7" s="24" t="s">
        <v>101</v>
      </c>
      <c r="EK7" s="24" t="s">
        <v>101</v>
      </c>
      <c r="EL7" s="24" t="s">
        <v>101</v>
      </c>
      <c r="EM7" s="24" t="s">
        <v>101</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cp:lastPrinted>2023-01-25T04:21:29Z</cp:lastPrinted>
  <dcterms:created xsi:type="dcterms:W3CDTF">2023-01-12T23:27:16Z</dcterms:created>
  <dcterms:modified xsi:type="dcterms:W3CDTF">2023-01-25T04:21:29Z</dcterms:modified>
  <cp:category/>
</cp:coreProperties>
</file>